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wis.kozlosky\NTHMP Website\grants\"/>
    </mc:Choice>
  </mc:AlternateContent>
  <bookViews>
    <workbookView xWindow="0" yWindow="0" windowWidth="21576" windowHeight="8208"/>
  </bookViews>
  <sheets>
    <sheet name="Info" sheetId="9" r:id="rId1"/>
    <sheet name="Personnel and Fringe" sheetId="2" r:id="rId2"/>
    <sheet name="Travel" sheetId="3" r:id="rId3"/>
    <sheet name="Equipment" sheetId="4" r:id="rId4"/>
    <sheet name="Supplies" sheetId="5" r:id="rId5"/>
    <sheet name="OtherDirect" sheetId="7" r:id="rId6"/>
    <sheet name="IndirectCosts" sheetId="8" r:id="rId7"/>
    <sheet name="SirenCosts" sheetId="10" r:id="rId8"/>
    <sheet name="SUMMARY" sheetId="1" r:id="rId9"/>
  </sheets>
  <externalReferences>
    <externalReference r:id="rId10"/>
  </externalReferences>
  <calcPr calcId="162913"/>
</workbook>
</file>

<file path=xl/calcChain.xml><?xml version="1.0" encoding="utf-8"?>
<calcChain xmlns="http://schemas.openxmlformats.org/spreadsheetml/2006/main">
  <c r="C84" i="2" l="1"/>
  <c r="B84" i="2"/>
  <c r="A84" i="2"/>
  <c r="C83" i="2"/>
  <c r="B83" i="2"/>
  <c r="A83" i="2"/>
  <c r="C82" i="2"/>
  <c r="B82" i="2"/>
  <c r="A82" i="2"/>
  <c r="C81" i="2"/>
  <c r="B81" i="2"/>
  <c r="A81" i="2"/>
  <c r="C80" i="2"/>
  <c r="B80" i="2"/>
  <c r="A80" i="2"/>
  <c r="C79" i="2"/>
  <c r="B79" i="2"/>
  <c r="A79" i="2"/>
  <c r="C78" i="2"/>
  <c r="B78" i="2"/>
  <c r="A78" i="2"/>
  <c r="C77" i="2"/>
  <c r="B77" i="2"/>
  <c r="A77" i="2"/>
  <c r="C76" i="2"/>
  <c r="B76" i="2"/>
  <c r="A76" i="2"/>
  <c r="N61" i="2"/>
  <c r="M61" i="2"/>
  <c r="L61" i="2"/>
  <c r="K61" i="2"/>
  <c r="J61" i="2"/>
  <c r="I61" i="2"/>
  <c r="H61" i="2"/>
  <c r="G61" i="2"/>
  <c r="F61" i="2"/>
  <c r="E61" i="2"/>
  <c r="D61" i="2"/>
  <c r="C61" i="2"/>
  <c r="A61" i="2"/>
  <c r="N60" i="2"/>
  <c r="M60" i="2"/>
  <c r="L60" i="2"/>
  <c r="K60" i="2"/>
  <c r="J60" i="2"/>
  <c r="I60" i="2"/>
  <c r="H60" i="2"/>
  <c r="G60" i="2"/>
  <c r="F60" i="2"/>
  <c r="E60" i="2"/>
  <c r="D60" i="2"/>
  <c r="C60" i="2"/>
  <c r="A60" i="2"/>
  <c r="N59" i="2"/>
  <c r="M59" i="2"/>
  <c r="L59" i="2"/>
  <c r="K59" i="2"/>
  <c r="J59" i="2"/>
  <c r="I59" i="2"/>
  <c r="H59" i="2"/>
  <c r="G59" i="2"/>
  <c r="F59" i="2"/>
  <c r="E59" i="2"/>
  <c r="D59" i="2"/>
  <c r="B59" i="2" s="1"/>
  <c r="C59" i="2"/>
  <c r="A59" i="2"/>
  <c r="N58" i="2"/>
  <c r="M58" i="2"/>
  <c r="L58" i="2"/>
  <c r="K58" i="2"/>
  <c r="J58" i="2"/>
  <c r="I58" i="2"/>
  <c r="H58" i="2"/>
  <c r="G58" i="2"/>
  <c r="F58" i="2"/>
  <c r="E58" i="2"/>
  <c r="D58" i="2"/>
  <c r="C58" i="2"/>
  <c r="A58" i="2"/>
  <c r="N57" i="2"/>
  <c r="M57" i="2"/>
  <c r="L57" i="2"/>
  <c r="K57" i="2"/>
  <c r="J57" i="2"/>
  <c r="I57" i="2"/>
  <c r="H57" i="2"/>
  <c r="G57" i="2"/>
  <c r="F57" i="2"/>
  <c r="E57" i="2"/>
  <c r="D57" i="2"/>
  <c r="C57" i="2"/>
  <c r="A57" i="2"/>
  <c r="N56" i="2"/>
  <c r="M56" i="2"/>
  <c r="L56" i="2"/>
  <c r="K56" i="2"/>
  <c r="J56" i="2"/>
  <c r="I56" i="2"/>
  <c r="H56" i="2"/>
  <c r="G56" i="2"/>
  <c r="F56" i="2"/>
  <c r="E56" i="2"/>
  <c r="D56" i="2"/>
  <c r="C56" i="2"/>
  <c r="A56" i="2"/>
  <c r="N55" i="2"/>
  <c r="M55" i="2"/>
  <c r="L55" i="2"/>
  <c r="K55" i="2"/>
  <c r="J55" i="2"/>
  <c r="I55" i="2"/>
  <c r="H55" i="2"/>
  <c r="G55" i="2"/>
  <c r="F55" i="2"/>
  <c r="E55" i="2"/>
  <c r="D55" i="2"/>
  <c r="C55" i="2"/>
  <c r="A55" i="2"/>
  <c r="N54" i="2"/>
  <c r="M54" i="2"/>
  <c r="L54" i="2"/>
  <c r="K54" i="2"/>
  <c r="J54" i="2"/>
  <c r="I54" i="2"/>
  <c r="H54" i="2"/>
  <c r="G54" i="2"/>
  <c r="F54" i="2"/>
  <c r="E54" i="2"/>
  <c r="D54" i="2"/>
  <c r="C54" i="2"/>
  <c r="A54" i="2"/>
  <c r="N53" i="2"/>
  <c r="M53" i="2"/>
  <c r="L53" i="2"/>
  <c r="K53" i="2"/>
  <c r="J53" i="2"/>
  <c r="I53" i="2"/>
  <c r="H53" i="2"/>
  <c r="G53" i="2"/>
  <c r="F53" i="2"/>
  <c r="E53" i="2"/>
  <c r="D53" i="2"/>
  <c r="C53" i="2"/>
  <c r="A53" i="2"/>
  <c r="N39" i="2"/>
  <c r="M39" i="2"/>
  <c r="L39" i="2"/>
  <c r="K39" i="2"/>
  <c r="J39" i="2"/>
  <c r="I39" i="2"/>
  <c r="H39" i="2"/>
  <c r="G39" i="2"/>
  <c r="F39" i="2"/>
  <c r="E39" i="2"/>
  <c r="D39" i="2"/>
  <c r="C39" i="2"/>
  <c r="A39" i="2"/>
  <c r="N38" i="2"/>
  <c r="M38" i="2"/>
  <c r="L38" i="2"/>
  <c r="K38" i="2"/>
  <c r="J38" i="2"/>
  <c r="I38" i="2"/>
  <c r="H38" i="2"/>
  <c r="G38" i="2"/>
  <c r="F38" i="2"/>
  <c r="E38" i="2"/>
  <c r="D38" i="2"/>
  <c r="B38" i="2" s="1"/>
  <c r="C38" i="2"/>
  <c r="A38" i="2"/>
  <c r="N37" i="2"/>
  <c r="M37" i="2"/>
  <c r="L37" i="2"/>
  <c r="K37" i="2"/>
  <c r="J37" i="2"/>
  <c r="I37" i="2"/>
  <c r="H37" i="2"/>
  <c r="G37" i="2"/>
  <c r="F37" i="2"/>
  <c r="E37" i="2"/>
  <c r="D37" i="2"/>
  <c r="C37" i="2"/>
  <c r="A37" i="2"/>
  <c r="N36" i="2"/>
  <c r="M36" i="2"/>
  <c r="L36" i="2"/>
  <c r="K36" i="2"/>
  <c r="J36" i="2"/>
  <c r="I36" i="2"/>
  <c r="H36" i="2"/>
  <c r="G36" i="2"/>
  <c r="F36" i="2"/>
  <c r="E36" i="2"/>
  <c r="D36" i="2"/>
  <c r="C36" i="2"/>
  <c r="A36" i="2"/>
  <c r="N35" i="2"/>
  <c r="M35" i="2"/>
  <c r="L35" i="2"/>
  <c r="K35" i="2"/>
  <c r="J35" i="2"/>
  <c r="I35" i="2"/>
  <c r="H35" i="2"/>
  <c r="G35" i="2"/>
  <c r="F35" i="2"/>
  <c r="E35" i="2"/>
  <c r="D35" i="2"/>
  <c r="C35" i="2"/>
  <c r="A35" i="2"/>
  <c r="N34" i="2"/>
  <c r="M34" i="2"/>
  <c r="L34" i="2"/>
  <c r="K34" i="2"/>
  <c r="J34" i="2"/>
  <c r="I34" i="2"/>
  <c r="H34" i="2"/>
  <c r="G34" i="2"/>
  <c r="F34" i="2"/>
  <c r="E34" i="2"/>
  <c r="D34" i="2"/>
  <c r="C34" i="2"/>
  <c r="A34" i="2"/>
  <c r="N33" i="2"/>
  <c r="M33" i="2"/>
  <c r="L33" i="2"/>
  <c r="K33" i="2"/>
  <c r="J33" i="2"/>
  <c r="I33" i="2"/>
  <c r="H33" i="2"/>
  <c r="G33" i="2"/>
  <c r="F33" i="2"/>
  <c r="E33" i="2"/>
  <c r="D33" i="2"/>
  <c r="C33" i="2"/>
  <c r="A33" i="2"/>
  <c r="N32" i="2"/>
  <c r="M32" i="2"/>
  <c r="L32" i="2"/>
  <c r="K32" i="2"/>
  <c r="J32" i="2"/>
  <c r="I32" i="2"/>
  <c r="H32" i="2"/>
  <c r="G32" i="2"/>
  <c r="F32" i="2"/>
  <c r="E32" i="2"/>
  <c r="D32" i="2"/>
  <c r="C32" i="2"/>
  <c r="A32" i="2"/>
  <c r="N31" i="2"/>
  <c r="M31" i="2"/>
  <c r="L31" i="2"/>
  <c r="K31" i="2"/>
  <c r="J31" i="2"/>
  <c r="I31" i="2"/>
  <c r="H31" i="2"/>
  <c r="G31" i="2"/>
  <c r="F31" i="2"/>
  <c r="E31" i="2"/>
  <c r="D31" i="2"/>
  <c r="C31" i="2"/>
  <c r="A31" i="2"/>
  <c r="E17" i="2"/>
  <c r="G17" i="2" s="1"/>
  <c r="I17" i="2" s="1"/>
  <c r="E18" i="2"/>
  <c r="G18" i="2" s="1"/>
  <c r="I18" i="2" s="1"/>
  <c r="E16" i="2"/>
  <c r="G16" i="2" s="1"/>
  <c r="I16" i="2" s="1"/>
  <c r="E15" i="2"/>
  <c r="G15" i="2" s="1"/>
  <c r="I15" i="2" s="1"/>
  <c r="E14" i="2"/>
  <c r="G14" i="2" s="1"/>
  <c r="I14" i="2" s="1"/>
  <c r="E13" i="2"/>
  <c r="G13" i="2" s="1"/>
  <c r="I13" i="2" s="1"/>
  <c r="E12" i="2"/>
  <c r="G12" i="2" s="1"/>
  <c r="I12" i="2" s="1"/>
  <c r="E11" i="2"/>
  <c r="G11" i="2" s="1"/>
  <c r="I11" i="2" s="1"/>
  <c r="E10" i="2"/>
  <c r="G10" i="2" s="1"/>
  <c r="I10" i="2" s="1"/>
  <c r="B56" i="2" l="1"/>
  <c r="B53" i="2"/>
  <c r="B61" i="2"/>
  <c r="B58" i="2"/>
  <c r="B55" i="2"/>
  <c r="B60" i="2"/>
  <c r="B57" i="2"/>
  <c r="B54" i="2"/>
  <c r="B31" i="2"/>
  <c r="B39" i="2"/>
  <c r="B32" i="2"/>
  <c r="B36" i="2"/>
  <c r="B33" i="2"/>
  <c r="B37" i="2"/>
  <c r="B34" i="2"/>
  <c r="B35" i="2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N69" i="3"/>
  <c r="M69" i="3"/>
  <c r="L69" i="3"/>
  <c r="K69" i="3"/>
  <c r="J69" i="3"/>
  <c r="I69" i="3"/>
  <c r="H69" i="3"/>
  <c r="G69" i="3"/>
  <c r="F69" i="3"/>
  <c r="E69" i="3"/>
  <c r="D69" i="3"/>
  <c r="B69" i="3" s="1"/>
  <c r="C69" i="3"/>
  <c r="A69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N67" i="3"/>
  <c r="M67" i="3"/>
  <c r="L67" i="3"/>
  <c r="K67" i="3"/>
  <c r="J67" i="3"/>
  <c r="I67" i="3"/>
  <c r="H67" i="3"/>
  <c r="G67" i="3"/>
  <c r="F67" i="3"/>
  <c r="E67" i="3"/>
  <c r="D67" i="3"/>
  <c r="B67" i="3" s="1"/>
  <c r="C67" i="3"/>
  <c r="A67" i="3"/>
  <c r="N66" i="3"/>
  <c r="M66" i="3"/>
  <c r="L66" i="3"/>
  <c r="K66" i="3"/>
  <c r="J66" i="3"/>
  <c r="I66" i="3"/>
  <c r="H66" i="3"/>
  <c r="G66" i="3"/>
  <c r="F66" i="3"/>
  <c r="E66" i="3"/>
  <c r="D66" i="3"/>
  <c r="B66" i="3" s="1"/>
  <c r="C66" i="3"/>
  <c r="A66" i="3"/>
  <c r="N65" i="3"/>
  <c r="M65" i="3"/>
  <c r="L65" i="3"/>
  <c r="K65" i="3"/>
  <c r="J65" i="3"/>
  <c r="I65" i="3"/>
  <c r="H65" i="3"/>
  <c r="G65" i="3"/>
  <c r="F65" i="3"/>
  <c r="E65" i="3"/>
  <c r="D65" i="3"/>
  <c r="C65" i="3"/>
  <c r="A65" i="3"/>
  <c r="N64" i="3"/>
  <c r="M64" i="3"/>
  <c r="L64" i="3"/>
  <c r="K64" i="3"/>
  <c r="J64" i="3"/>
  <c r="I64" i="3"/>
  <c r="H64" i="3"/>
  <c r="G64" i="3"/>
  <c r="F64" i="3"/>
  <c r="E64" i="3"/>
  <c r="D64" i="3"/>
  <c r="C64" i="3"/>
  <c r="A64" i="3"/>
  <c r="N63" i="3"/>
  <c r="M63" i="3"/>
  <c r="L63" i="3"/>
  <c r="K63" i="3"/>
  <c r="J63" i="3"/>
  <c r="I63" i="3"/>
  <c r="H63" i="3"/>
  <c r="G63" i="3"/>
  <c r="F63" i="3"/>
  <c r="E63" i="3"/>
  <c r="D63" i="3"/>
  <c r="C63" i="3"/>
  <c r="A63" i="3"/>
  <c r="N62" i="3"/>
  <c r="M62" i="3"/>
  <c r="L62" i="3"/>
  <c r="K62" i="3"/>
  <c r="J62" i="3"/>
  <c r="I62" i="3"/>
  <c r="H62" i="3"/>
  <c r="G62" i="3"/>
  <c r="F62" i="3"/>
  <c r="E62" i="3"/>
  <c r="D62" i="3"/>
  <c r="C62" i="3"/>
  <c r="A62" i="3"/>
  <c r="N61" i="3"/>
  <c r="M61" i="3"/>
  <c r="L61" i="3"/>
  <c r="K61" i="3"/>
  <c r="J61" i="3"/>
  <c r="I61" i="3"/>
  <c r="H61" i="3"/>
  <c r="G61" i="3"/>
  <c r="F61" i="3"/>
  <c r="E61" i="3"/>
  <c r="D61" i="3"/>
  <c r="C61" i="3"/>
  <c r="A61" i="3"/>
  <c r="N60" i="3"/>
  <c r="M60" i="3"/>
  <c r="L60" i="3"/>
  <c r="K60" i="3"/>
  <c r="J60" i="3"/>
  <c r="I60" i="3"/>
  <c r="H60" i="3"/>
  <c r="G60" i="3"/>
  <c r="F60" i="3"/>
  <c r="E60" i="3"/>
  <c r="D60" i="3"/>
  <c r="C60" i="3"/>
  <c r="A60" i="3"/>
  <c r="N59" i="3"/>
  <c r="M59" i="3"/>
  <c r="L59" i="3"/>
  <c r="K59" i="3"/>
  <c r="J59" i="3"/>
  <c r="I59" i="3"/>
  <c r="H59" i="3"/>
  <c r="G59" i="3"/>
  <c r="F59" i="3"/>
  <c r="E59" i="3"/>
  <c r="D59" i="3"/>
  <c r="C59" i="3"/>
  <c r="A59" i="3"/>
  <c r="N58" i="3"/>
  <c r="M58" i="3"/>
  <c r="L58" i="3"/>
  <c r="K58" i="3"/>
  <c r="J58" i="3"/>
  <c r="I58" i="3"/>
  <c r="H58" i="3"/>
  <c r="G58" i="3"/>
  <c r="F58" i="3"/>
  <c r="E58" i="3"/>
  <c r="D58" i="3"/>
  <c r="B58" i="3" s="1"/>
  <c r="C58" i="3"/>
  <c r="A58" i="3"/>
  <c r="N57" i="3"/>
  <c r="M57" i="3"/>
  <c r="L57" i="3"/>
  <c r="K57" i="3"/>
  <c r="J57" i="3"/>
  <c r="I57" i="3"/>
  <c r="H57" i="3"/>
  <c r="G57" i="3"/>
  <c r="F57" i="3"/>
  <c r="E57" i="3"/>
  <c r="D57" i="3"/>
  <c r="C57" i="3"/>
  <c r="A57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L19" i="3"/>
  <c r="L18" i="3"/>
  <c r="L17" i="3"/>
  <c r="L16" i="3"/>
  <c r="L15" i="3"/>
  <c r="L14" i="3"/>
  <c r="L13" i="3"/>
  <c r="L12" i="3"/>
  <c r="L11" i="3"/>
  <c r="L10" i="3"/>
  <c r="B61" i="3" l="1"/>
  <c r="B72" i="3"/>
  <c r="B63" i="3"/>
  <c r="B74" i="3"/>
  <c r="B57" i="3"/>
  <c r="B60" i="3"/>
  <c r="B71" i="3"/>
  <c r="B65" i="3"/>
  <c r="B68" i="3"/>
  <c r="B62" i="3"/>
  <c r="B73" i="3"/>
  <c r="B59" i="3"/>
  <c r="B64" i="3"/>
  <c r="B70" i="3"/>
  <c r="B32" i="3"/>
  <c r="B36" i="3"/>
  <c r="B40" i="3"/>
  <c r="B44" i="3"/>
  <c r="B48" i="3"/>
  <c r="B37" i="3"/>
  <c r="B41" i="3"/>
  <c r="B45" i="3"/>
  <c r="B38" i="3"/>
  <c r="B42" i="3"/>
  <c r="B46" i="3"/>
  <c r="B39" i="3"/>
  <c r="B43" i="3"/>
  <c r="B47" i="3"/>
  <c r="B33" i="3"/>
  <c r="B34" i="3"/>
  <c r="B35" i="3"/>
  <c r="A25" i="2" l="1"/>
  <c r="A56" i="3" l="1"/>
  <c r="A55" i="3"/>
  <c r="A54" i="3"/>
  <c r="D54" i="3" l="1"/>
  <c r="C56" i="3"/>
  <c r="C55" i="3"/>
  <c r="C54" i="3"/>
  <c r="C8" i="10" l="1"/>
  <c r="C7" i="10"/>
  <c r="C6" i="10"/>
  <c r="C5" i="10"/>
  <c r="C4" i="10"/>
  <c r="C3" i="10"/>
  <c r="D8" i="10" l="1"/>
  <c r="B64" i="7"/>
  <c r="B63" i="7"/>
  <c r="B62" i="7"/>
  <c r="B61" i="7"/>
  <c r="B60" i="7"/>
  <c r="B59" i="7"/>
  <c r="B58" i="7"/>
  <c r="B57" i="7"/>
  <c r="B56" i="7"/>
  <c r="B55" i="7"/>
  <c r="B54" i="7"/>
  <c r="A64" i="7"/>
  <c r="A63" i="7"/>
  <c r="A62" i="7"/>
  <c r="A61" i="7"/>
  <c r="A60" i="7"/>
  <c r="A59" i="7"/>
  <c r="A58" i="7"/>
  <c r="A57" i="7"/>
  <c r="A56" i="7"/>
  <c r="A55" i="7"/>
  <c r="A54" i="7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B39" i="4"/>
  <c r="B38" i="4"/>
  <c r="B37" i="4"/>
  <c r="B36" i="4"/>
  <c r="B35" i="4"/>
  <c r="B34" i="4"/>
  <c r="B33" i="4"/>
  <c r="B32" i="4"/>
  <c r="B31" i="4"/>
  <c r="B30" i="4"/>
  <c r="C86" i="2"/>
  <c r="C85" i="2"/>
  <c r="C75" i="2"/>
  <c r="C74" i="2"/>
  <c r="C73" i="2"/>
  <c r="C72" i="2"/>
  <c r="C71" i="2"/>
  <c r="C70" i="2"/>
  <c r="C69" i="2"/>
  <c r="C68" i="2"/>
  <c r="B86" i="2"/>
  <c r="B85" i="2"/>
  <c r="B75" i="2"/>
  <c r="B74" i="2"/>
  <c r="B73" i="2"/>
  <c r="B72" i="2"/>
  <c r="B71" i="2"/>
  <c r="B70" i="2"/>
  <c r="B69" i="2"/>
  <c r="B68" i="2"/>
  <c r="A86" i="2"/>
  <c r="A85" i="2"/>
  <c r="A75" i="2"/>
  <c r="A74" i="2"/>
  <c r="A73" i="2"/>
  <c r="A72" i="2"/>
  <c r="A71" i="2"/>
  <c r="A70" i="2"/>
  <c r="A69" i="2"/>
  <c r="A68" i="2"/>
  <c r="B65" i="7" l="1"/>
  <c r="B8" i="10" s="1"/>
  <c r="B76" i="5"/>
  <c r="B7" i="10" s="1"/>
  <c r="D7" i="10" s="1"/>
  <c r="B40" i="4"/>
  <c r="B6" i="10" s="1"/>
  <c r="D6" i="10" s="1"/>
  <c r="C87" i="2"/>
  <c r="B4" i="10" s="1"/>
  <c r="D4" i="10" s="1"/>
  <c r="B87" i="2"/>
  <c r="B3" i="10" s="1"/>
  <c r="D3" i="10" s="1"/>
  <c r="B83" i="3" l="1"/>
  <c r="B82" i="3"/>
  <c r="B81" i="3"/>
  <c r="B80" i="3"/>
  <c r="B79" i="3"/>
  <c r="B78" i="3"/>
  <c r="E54" i="3"/>
  <c r="F54" i="3"/>
  <c r="G54" i="3"/>
  <c r="H54" i="3"/>
  <c r="I54" i="3"/>
  <c r="J54" i="3"/>
  <c r="K54" i="3"/>
  <c r="L54" i="3"/>
  <c r="M54" i="3"/>
  <c r="N54" i="3"/>
  <c r="D55" i="3"/>
  <c r="E55" i="3"/>
  <c r="F55" i="3"/>
  <c r="G55" i="3"/>
  <c r="H55" i="3"/>
  <c r="I55" i="3"/>
  <c r="J55" i="3"/>
  <c r="K55" i="3"/>
  <c r="L55" i="3"/>
  <c r="M55" i="3"/>
  <c r="N55" i="3"/>
  <c r="D56" i="3"/>
  <c r="E56" i="3"/>
  <c r="F56" i="3"/>
  <c r="G56" i="3"/>
  <c r="H56" i="3"/>
  <c r="I56" i="3"/>
  <c r="J56" i="3"/>
  <c r="K56" i="3"/>
  <c r="L56" i="3"/>
  <c r="M56" i="3"/>
  <c r="N56" i="3"/>
  <c r="C75" i="3"/>
  <c r="F14" i="7" s="1"/>
  <c r="A83" i="3"/>
  <c r="A82" i="3"/>
  <c r="A81" i="3"/>
  <c r="A80" i="3"/>
  <c r="A79" i="3"/>
  <c r="A78" i="3"/>
  <c r="L75" i="3" l="1"/>
  <c r="L50" i="3" s="1"/>
  <c r="K75" i="3"/>
  <c r="K50" i="3" s="1"/>
  <c r="G75" i="3"/>
  <c r="F18" i="7" s="1"/>
  <c r="H75" i="3"/>
  <c r="F75" i="3"/>
  <c r="E75" i="3"/>
  <c r="J75" i="3"/>
  <c r="D75" i="3"/>
  <c r="N75" i="3"/>
  <c r="I75" i="3"/>
  <c r="M75" i="3"/>
  <c r="B56" i="3"/>
  <c r="B55" i="3"/>
  <c r="B54" i="3"/>
  <c r="B99" i="3"/>
  <c r="B5" i="10" s="1"/>
  <c r="D5" i="10" s="1"/>
  <c r="D10" i="10" s="1"/>
  <c r="B17" i="1" s="1"/>
  <c r="C50" i="3"/>
  <c r="B10" i="8"/>
  <c r="B9" i="8"/>
  <c r="B8" i="8"/>
  <c r="B7" i="8"/>
  <c r="B6" i="8"/>
  <c r="B5" i="8"/>
  <c r="B4" i="1"/>
  <c r="B2" i="8"/>
  <c r="F18" i="8" l="1"/>
  <c r="M18" i="8"/>
  <c r="E18" i="8"/>
  <c r="L18" i="8"/>
  <c r="D18" i="8"/>
  <c r="K18" i="8"/>
  <c r="C18" i="8"/>
  <c r="J18" i="8"/>
  <c r="B18" i="8"/>
  <c r="H18" i="8"/>
  <c r="I18" i="8"/>
  <c r="G18" i="8"/>
  <c r="F23" i="7"/>
  <c r="F22" i="7"/>
  <c r="G50" i="3"/>
  <c r="D50" i="3"/>
  <c r="F15" i="7"/>
  <c r="I50" i="3"/>
  <c r="F20" i="7"/>
  <c r="J50" i="3"/>
  <c r="F21" i="7"/>
  <c r="H50" i="3"/>
  <c r="F19" i="7"/>
  <c r="E50" i="3"/>
  <c r="F16" i="7"/>
  <c r="M50" i="3"/>
  <c r="F24" i="7"/>
  <c r="N50" i="3"/>
  <c r="F25" i="7"/>
  <c r="F50" i="3"/>
  <c r="F17" i="7"/>
  <c r="B75" i="3"/>
  <c r="M19" i="8"/>
  <c r="L19" i="8"/>
  <c r="K19" i="8"/>
  <c r="J19" i="8"/>
  <c r="I19" i="8"/>
  <c r="H19" i="8"/>
  <c r="G19" i="8"/>
  <c r="F19" i="8"/>
  <c r="E19" i="8"/>
  <c r="D19" i="8"/>
  <c r="C19" i="8"/>
  <c r="B19" i="8"/>
  <c r="N18" i="8" l="1"/>
  <c r="B50" i="3"/>
  <c r="N19" i="8"/>
  <c r="N51" i="7"/>
  <c r="M51" i="7"/>
  <c r="L51" i="7"/>
  <c r="K51" i="7"/>
  <c r="J51" i="7"/>
  <c r="I51" i="7"/>
  <c r="H51" i="7"/>
  <c r="G51" i="7"/>
  <c r="F51" i="7"/>
  <c r="E51" i="7"/>
  <c r="D51" i="7"/>
  <c r="C51" i="7"/>
  <c r="N50" i="7"/>
  <c r="M50" i="7"/>
  <c r="L50" i="7"/>
  <c r="K50" i="7"/>
  <c r="J50" i="7"/>
  <c r="I50" i="7"/>
  <c r="H50" i="7"/>
  <c r="G50" i="7"/>
  <c r="F50" i="7"/>
  <c r="E50" i="7"/>
  <c r="D50" i="7"/>
  <c r="C50" i="7"/>
  <c r="N49" i="7"/>
  <c r="M49" i="7"/>
  <c r="L49" i="7"/>
  <c r="K49" i="7"/>
  <c r="J49" i="7"/>
  <c r="I49" i="7"/>
  <c r="H49" i="7"/>
  <c r="G49" i="7"/>
  <c r="F49" i="7"/>
  <c r="E49" i="7"/>
  <c r="D49" i="7"/>
  <c r="C49" i="7"/>
  <c r="N48" i="7"/>
  <c r="M48" i="7"/>
  <c r="L48" i="7"/>
  <c r="K48" i="7"/>
  <c r="J48" i="7"/>
  <c r="I48" i="7"/>
  <c r="H48" i="7"/>
  <c r="G48" i="7"/>
  <c r="F48" i="7"/>
  <c r="E48" i="7"/>
  <c r="D48" i="7"/>
  <c r="C48" i="7"/>
  <c r="N47" i="7"/>
  <c r="M47" i="7"/>
  <c r="L47" i="7"/>
  <c r="K47" i="7"/>
  <c r="J47" i="7"/>
  <c r="I47" i="7"/>
  <c r="H47" i="7"/>
  <c r="G47" i="7"/>
  <c r="F47" i="7"/>
  <c r="E47" i="7"/>
  <c r="D47" i="7"/>
  <c r="C47" i="7"/>
  <c r="N46" i="7"/>
  <c r="M46" i="7"/>
  <c r="L46" i="7"/>
  <c r="K46" i="7"/>
  <c r="J46" i="7"/>
  <c r="I46" i="7"/>
  <c r="H46" i="7"/>
  <c r="G46" i="7"/>
  <c r="F46" i="7"/>
  <c r="E46" i="7"/>
  <c r="D46" i="7"/>
  <c r="C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N39" i="7"/>
  <c r="M39" i="7"/>
  <c r="L39" i="7"/>
  <c r="K39" i="7"/>
  <c r="J39" i="7"/>
  <c r="I39" i="7"/>
  <c r="H39" i="7"/>
  <c r="G39" i="7"/>
  <c r="F39" i="7"/>
  <c r="E39" i="7"/>
  <c r="D39" i="7"/>
  <c r="C39" i="7"/>
  <c r="N38" i="7"/>
  <c r="M38" i="7"/>
  <c r="L38" i="7"/>
  <c r="K38" i="7"/>
  <c r="J38" i="7"/>
  <c r="I38" i="7"/>
  <c r="H38" i="7"/>
  <c r="G38" i="7"/>
  <c r="F38" i="7"/>
  <c r="E38" i="7"/>
  <c r="D38" i="7"/>
  <c r="C38" i="7"/>
  <c r="N37" i="7"/>
  <c r="M37" i="7"/>
  <c r="L37" i="7"/>
  <c r="K37" i="7"/>
  <c r="J37" i="7"/>
  <c r="I37" i="7"/>
  <c r="H37" i="7"/>
  <c r="G37" i="7"/>
  <c r="F37" i="7"/>
  <c r="E37" i="7"/>
  <c r="D37" i="7"/>
  <c r="C37" i="7"/>
  <c r="N36" i="7"/>
  <c r="M36" i="7"/>
  <c r="L36" i="7"/>
  <c r="K36" i="7"/>
  <c r="J36" i="7"/>
  <c r="I36" i="7"/>
  <c r="H36" i="7"/>
  <c r="G36" i="7"/>
  <c r="F36" i="7"/>
  <c r="E36" i="7"/>
  <c r="D36" i="7"/>
  <c r="C36" i="7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33" i="7"/>
  <c r="M33" i="7"/>
  <c r="L33" i="7"/>
  <c r="K33" i="7"/>
  <c r="J33" i="7"/>
  <c r="I33" i="7"/>
  <c r="H33" i="7"/>
  <c r="G33" i="7"/>
  <c r="F33" i="7"/>
  <c r="E33" i="7"/>
  <c r="D33" i="7"/>
  <c r="C33" i="7"/>
  <c r="N32" i="7"/>
  <c r="M32" i="7"/>
  <c r="L32" i="7"/>
  <c r="K32" i="7"/>
  <c r="J32" i="7"/>
  <c r="I32" i="7"/>
  <c r="H32" i="7"/>
  <c r="G32" i="7"/>
  <c r="F32" i="7"/>
  <c r="E32" i="7"/>
  <c r="D32" i="7"/>
  <c r="C32" i="7"/>
  <c r="N31" i="7"/>
  <c r="M31" i="7"/>
  <c r="L31" i="7"/>
  <c r="K31" i="7"/>
  <c r="J31" i="7"/>
  <c r="I31" i="7"/>
  <c r="H31" i="7"/>
  <c r="G31" i="7"/>
  <c r="F31" i="7"/>
  <c r="E31" i="7"/>
  <c r="D31" i="7"/>
  <c r="C31" i="7"/>
  <c r="N30" i="7"/>
  <c r="M30" i="7"/>
  <c r="L30" i="7"/>
  <c r="K30" i="7"/>
  <c r="J30" i="7"/>
  <c r="I30" i="7"/>
  <c r="H30" i="7"/>
  <c r="F30" i="7"/>
  <c r="E30" i="7"/>
  <c r="D30" i="7"/>
  <c r="C30" i="7"/>
  <c r="N29" i="7"/>
  <c r="M29" i="7"/>
  <c r="L29" i="7"/>
  <c r="K29" i="7"/>
  <c r="J29" i="7"/>
  <c r="I29" i="7"/>
  <c r="G29" i="7"/>
  <c r="F29" i="7"/>
  <c r="C29" i="7"/>
  <c r="F3" i="7"/>
  <c r="E29" i="7" s="1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28" i="5" s="1"/>
  <c r="L23" i="3"/>
  <c r="L22" i="3"/>
  <c r="L21" i="3"/>
  <c r="L20" i="3"/>
  <c r="L9" i="3"/>
  <c r="L8" i="3"/>
  <c r="L7" i="3"/>
  <c r="L6" i="3"/>
  <c r="L5" i="3"/>
  <c r="L4" i="3"/>
  <c r="L3" i="3"/>
  <c r="C28" i="3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C40" i="7"/>
  <c r="F13" i="7"/>
  <c r="F12" i="7"/>
  <c r="F11" i="7"/>
  <c r="F10" i="7"/>
  <c r="F9" i="7"/>
  <c r="F8" i="7"/>
  <c r="F7" i="7"/>
  <c r="F6" i="7"/>
  <c r="F5" i="7"/>
  <c r="F4" i="7"/>
  <c r="M50" i="5"/>
  <c r="L50" i="5"/>
  <c r="K50" i="5"/>
  <c r="J50" i="5"/>
  <c r="I50" i="5"/>
  <c r="H50" i="5"/>
  <c r="G50" i="5"/>
  <c r="F50" i="5"/>
  <c r="E50" i="5"/>
  <c r="D50" i="5"/>
  <c r="B50" i="5"/>
  <c r="M49" i="5"/>
  <c r="L49" i="5"/>
  <c r="K49" i="5"/>
  <c r="J49" i="5"/>
  <c r="I49" i="5"/>
  <c r="H49" i="5"/>
  <c r="G49" i="5"/>
  <c r="F49" i="5"/>
  <c r="E49" i="5"/>
  <c r="D49" i="5"/>
  <c r="C49" i="5"/>
  <c r="B49" i="5"/>
  <c r="M48" i="5"/>
  <c r="L48" i="5"/>
  <c r="K48" i="5"/>
  <c r="J48" i="5"/>
  <c r="I48" i="5"/>
  <c r="H48" i="5"/>
  <c r="G48" i="5"/>
  <c r="F48" i="5"/>
  <c r="D48" i="5"/>
  <c r="C48" i="5"/>
  <c r="B48" i="5"/>
  <c r="M47" i="5"/>
  <c r="L47" i="5"/>
  <c r="K47" i="5"/>
  <c r="J47" i="5"/>
  <c r="I47" i="5"/>
  <c r="H47" i="5"/>
  <c r="G47" i="5"/>
  <c r="E47" i="5"/>
  <c r="D47" i="5"/>
  <c r="C47" i="5"/>
  <c r="B47" i="5"/>
  <c r="M46" i="5"/>
  <c r="L46" i="5"/>
  <c r="K46" i="5"/>
  <c r="J46" i="5"/>
  <c r="I46" i="5"/>
  <c r="H46" i="5"/>
  <c r="F46" i="5"/>
  <c r="E46" i="5"/>
  <c r="D46" i="5"/>
  <c r="C46" i="5"/>
  <c r="B46" i="5"/>
  <c r="M45" i="5"/>
  <c r="L45" i="5"/>
  <c r="K45" i="5"/>
  <c r="J45" i="5"/>
  <c r="I45" i="5"/>
  <c r="G45" i="5"/>
  <c r="F45" i="5"/>
  <c r="E45" i="5"/>
  <c r="D45" i="5"/>
  <c r="C45" i="5"/>
  <c r="B45" i="5"/>
  <c r="M44" i="5"/>
  <c r="L44" i="5"/>
  <c r="K44" i="5"/>
  <c r="J44" i="5"/>
  <c r="H44" i="5"/>
  <c r="G44" i="5"/>
  <c r="F44" i="5"/>
  <c r="E44" i="5"/>
  <c r="D44" i="5"/>
  <c r="C44" i="5"/>
  <c r="B44" i="5"/>
  <c r="M43" i="5"/>
  <c r="L43" i="5"/>
  <c r="K43" i="5"/>
  <c r="I43" i="5"/>
  <c r="H43" i="5"/>
  <c r="G43" i="5"/>
  <c r="F43" i="5"/>
  <c r="E43" i="5"/>
  <c r="D43" i="5"/>
  <c r="C43" i="5"/>
  <c r="B43" i="5"/>
  <c r="M42" i="5"/>
  <c r="L42" i="5"/>
  <c r="J42" i="5"/>
  <c r="I42" i="5"/>
  <c r="H42" i="5"/>
  <c r="G42" i="5"/>
  <c r="F42" i="5"/>
  <c r="E42" i="5"/>
  <c r="D42" i="5"/>
  <c r="C42" i="5"/>
  <c r="B42" i="5"/>
  <c r="M41" i="5"/>
  <c r="L41" i="5"/>
  <c r="K41" i="5"/>
  <c r="J41" i="5"/>
  <c r="I41" i="5"/>
  <c r="H41" i="5"/>
  <c r="G41" i="5"/>
  <c r="F41" i="5"/>
  <c r="E41" i="5"/>
  <c r="D41" i="5"/>
  <c r="C41" i="5"/>
  <c r="B41" i="5"/>
  <c r="L40" i="5"/>
  <c r="K40" i="5"/>
  <c r="J40" i="5"/>
  <c r="I40" i="5"/>
  <c r="H40" i="5"/>
  <c r="G40" i="5"/>
  <c r="F40" i="5"/>
  <c r="E40" i="5"/>
  <c r="D40" i="5"/>
  <c r="C40" i="5"/>
  <c r="B40" i="5"/>
  <c r="L39" i="5"/>
  <c r="K39" i="5"/>
  <c r="J39" i="5"/>
  <c r="I39" i="5"/>
  <c r="H39" i="5"/>
  <c r="G39" i="5"/>
  <c r="F39" i="5"/>
  <c r="E39" i="5"/>
  <c r="D39" i="5"/>
  <c r="C39" i="5"/>
  <c r="B39" i="5"/>
  <c r="M38" i="5"/>
  <c r="K38" i="5"/>
  <c r="J38" i="5"/>
  <c r="I38" i="5"/>
  <c r="H38" i="5"/>
  <c r="G38" i="5"/>
  <c r="F38" i="5"/>
  <c r="E38" i="5"/>
  <c r="D38" i="5"/>
  <c r="C38" i="5"/>
  <c r="B38" i="5"/>
  <c r="M37" i="5"/>
  <c r="L37" i="5"/>
  <c r="J37" i="5"/>
  <c r="I37" i="5"/>
  <c r="H37" i="5"/>
  <c r="G37" i="5"/>
  <c r="F37" i="5"/>
  <c r="E37" i="5"/>
  <c r="D37" i="5"/>
  <c r="C37" i="5"/>
  <c r="B37" i="5"/>
  <c r="M36" i="5"/>
  <c r="L36" i="5"/>
  <c r="K36" i="5"/>
  <c r="I36" i="5"/>
  <c r="H36" i="5"/>
  <c r="G36" i="5"/>
  <c r="F36" i="5"/>
  <c r="E36" i="5"/>
  <c r="D36" i="5"/>
  <c r="C36" i="5"/>
  <c r="B36" i="5"/>
  <c r="M35" i="5"/>
  <c r="L35" i="5"/>
  <c r="K35" i="5"/>
  <c r="J35" i="5"/>
  <c r="H35" i="5"/>
  <c r="G35" i="5"/>
  <c r="F35" i="5"/>
  <c r="E35" i="5"/>
  <c r="D35" i="5"/>
  <c r="C35" i="5"/>
  <c r="B35" i="5"/>
  <c r="M34" i="5"/>
  <c r="L34" i="5"/>
  <c r="K34" i="5"/>
  <c r="J34" i="5"/>
  <c r="I34" i="5"/>
  <c r="G34" i="5"/>
  <c r="F34" i="5"/>
  <c r="E34" i="5"/>
  <c r="D34" i="5"/>
  <c r="C34" i="5"/>
  <c r="B34" i="5"/>
  <c r="M33" i="5"/>
  <c r="L33" i="5"/>
  <c r="K33" i="5"/>
  <c r="J33" i="5"/>
  <c r="I33" i="5"/>
  <c r="H33" i="5"/>
  <c r="F33" i="5"/>
  <c r="E33" i="5"/>
  <c r="D33" i="5"/>
  <c r="C33" i="5"/>
  <c r="B33" i="5"/>
  <c r="M32" i="5"/>
  <c r="L32" i="5"/>
  <c r="K32" i="5"/>
  <c r="J32" i="5"/>
  <c r="I32" i="5"/>
  <c r="H32" i="5"/>
  <c r="G32" i="5"/>
  <c r="E32" i="5"/>
  <c r="D32" i="5"/>
  <c r="C32" i="5"/>
  <c r="B32" i="5"/>
  <c r="M31" i="5"/>
  <c r="L31" i="5"/>
  <c r="K31" i="5"/>
  <c r="J31" i="5"/>
  <c r="I31" i="5"/>
  <c r="H31" i="5"/>
  <c r="G31" i="5"/>
  <c r="F31" i="5"/>
  <c r="D31" i="5"/>
  <c r="C31" i="5"/>
  <c r="B31" i="5"/>
  <c r="M30" i="5"/>
  <c r="L30" i="5"/>
  <c r="K30" i="5"/>
  <c r="J30" i="5"/>
  <c r="I30" i="5"/>
  <c r="H30" i="5"/>
  <c r="G30" i="5"/>
  <c r="F30" i="5"/>
  <c r="E30" i="5"/>
  <c r="D30" i="5"/>
  <c r="C30" i="5"/>
  <c r="B30" i="5"/>
  <c r="L29" i="5"/>
  <c r="K29" i="5"/>
  <c r="J29" i="5"/>
  <c r="I29" i="5"/>
  <c r="H29" i="5"/>
  <c r="G29" i="5"/>
  <c r="F29" i="5"/>
  <c r="E29" i="5"/>
  <c r="D29" i="5"/>
  <c r="B29" i="5"/>
  <c r="M28" i="5"/>
  <c r="L28" i="5"/>
  <c r="K28" i="5"/>
  <c r="J28" i="5"/>
  <c r="H28" i="5"/>
  <c r="G28" i="5"/>
  <c r="F28" i="5"/>
  <c r="D28" i="5"/>
  <c r="C28" i="5"/>
  <c r="J43" i="5"/>
  <c r="K42" i="5"/>
  <c r="M40" i="5"/>
  <c r="M39" i="5"/>
  <c r="L38" i="5"/>
  <c r="K37" i="5"/>
  <c r="J36" i="5"/>
  <c r="I35" i="5"/>
  <c r="H34" i="5"/>
  <c r="G33" i="5"/>
  <c r="F32" i="5"/>
  <c r="E31" i="5"/>
  <c r="C50" i="5"/>
  <c r="E48" i="5"/>
  <c r="F47" i="5"/>
  <c r="G46" i="5"/>
  <c r="H45" i="5"/>
  <c r="I44" i="5"/>
  <c r="C29" i="5"/>
  <c r="I28" i="5"/>
  <c r="N25" i="4"/>
  <c r="N24" i="4"/>
  <c r="N23" i="4"/>
  <c r="N22" i="4"/>
  <c r="N21" i="4"/>
  <c r="N20" i="4"/>
  <c r="N19" i="4"/>
  <c r="N18" i="4"/>
  <c r="N17" i="4"/>
  <c r="N16" i="4"/>
  <c r="M25" i="4"/>
  <c r="M24" i="4"/>
  <c r="M23" i="4"/>
  <c r="M22" i="4"/>
  <c r="M21" i="4"/>
  <c r="M20" i="4"/>
  <c r="M19" i="4"/>
  <c r="M18" i="4"/>
  <c r="M17" i="4"/>
  <c r="M16" i="4"/>
  <c r="L25" i="4"/>
  <c r="K25" i="4"/>
  <c r="J25" i="4"/>
  <c r="I25" i="4"/>
  <c r="H25" i="4"/>
  <c r="G25" i="4"/>
  <c r="F25" i="4"/>
  <c r="E25" i="4"/>
  <c r="D25" i="4"/>
  <c r="C25" i="4"/>
  <c r="L24" i="4"/>
  <c r="K24" i="4"/>
  <c r="J24" i="4"/>
  <c r="I24" i="4"/>
  <c r="H24" i="4"/>
  <c r="G24" i="4"/>
  <c r="F24" i="4"/>
  <c r="E24" i="4"/>
  <c r="D24" i="4"/>
  <c r="C24" i="4"/>
  <c r="L23" i="4"/>
  <c r="K23" i="4"/>
  <c r="J23" i="4"/>
  <c r="I23" i="4"/>
  <c r="H23" i="4"/>
  <c r="G23" i="4"/>
  <c r="F23" i="4"/>
  <c r="E23" i="4"/>
  <c r="D23" i="4"/>
  <c r="C23" i="4"/>
  <c r="L22" i="4"/>
  <c r="K22" i="4"/>
  <c r="J22" i="4"/>
  <c r="I22" i="4"/>
  <c r="H22" i="4"/>
  <c r="G22" i="4"/>
  <c r="F22" i="4"/>
  <c r="E22" i="4"/>
  <c r="D22" i="4"/>
  <c r="C22" i="4"/>
  <c r="L21" i="4"/>
  <c r="K21" i="4"/>
  <c r="J21" i="4"/>
  <c r="I21" i="4"/>
  <c r="H21" i="4"/>
  <c r="G21" i="4"/>
  <c r="F21" i="4"/>
  <c r="E21" i="4"/>
  <c r="D21" i="4"/>
  <c r="C21" i="4"/>
  <c r="L20" i="4"/>
  <c r="K20" i="4"/>
  <c r="J20" i="4"/>
  <c r="I20" i="4"/>
  <c r="H20" i="4"/>
  <c r="G20" i="4"/>
  <c r="F20" i="4"/>
  <c r="E20" i="4"/>
  <c r="D20" i="4"/>
  <c r="C20" i="4"/>
  <c r="L19" i="4"/>
  <c r="K19" i="4"/>
  <c r="J19" i="4"/>
  <c r="I19" i="4"/>
  <c r="H19" i="4"/>
  <c r="G19" i="4"/>
  <c r="F19" i="4"/>
  <c r="E19" i="4"/>
  <c r="D19" i="4"/>
  <c r="C19" i="4"/>
  <c r="L18" i="4"/>
  <c r="K18" i="4"/>
  <c r="J18" i="4"/>
  <c r="I18" i="4"/>
  <c r="H18" i="4"/>
  <c r="G18" i="4"/>
  <c r="F18" i="4"/>
  <c r="E18" i="4"/>
  <c r="D18" i="4"/>
  <c r="C18" i="4"/>
  <c r="L17" i="4"/>
  <c r="K17" i="4"/>
  <c r="J17" i="4"/>
  <c r="I17" i="4"/>
  <c r="H17" i="4"/>
  <c r="G17" i="4"/>
  <c r="F17" i="4"/>
  <c r="E17" i="4"/>
  <c r="D17" i="4"/>
  <c r="C17" i="4"/>
  <c r="L16" i="4"/>
  <c r="K16" i="4"/>
  <c r="J16" i="4"/>
  <c r="I16" i="4"/>
  <c r="H16" i="4"/>
  <c r="G16" i="4"/>
  <c r="F16" i="4"/>
  <c r="E16" i="4"/>
  <c r="D16" i="4"/>
  <c r="C16" i="4"/>
  <c r="A25" i="4"/>
  <c r="A39" i="4" s="1"/>
  <c r="A24" i="4"/>
  <c r="A38" i="4" s="1"/>
  <c r="A23" i="4"/>
  <c r="A37" i="4" s="1"/>
  <c r="A22" i="4"/>
  <c r="A36" i="4" s="1"/>
  <c r="A21" i="4"/>
  <c r="A35" i="4" s="1"/>
  <c r="A20" i="4"/>
  <c r="A34" i="4" s="1"/>
  <c r="A19" i="4"/>
  <c r="A33" i="4" s="1"/>
  <c r="A18" i="4"/>
  <c r="A32" i="4" s="1"/>
  <c r="A17" i="4"/>
  <c r="A31" i="4" s="1"/>
  <c r="A16" i="4"/>
  <c r="A30" i="4" s="1"/>
  <c r="F12" i="4"/>
  <c r="F11" i="4"/>
  <c r="F10" i="4"/>
  <c r="F9" i="4"/>
  <c r="F8" i="4"/>
  <c r="F7" i="4"/>
  <c r="F6" i="4"/>
  <c r="F5" i="4"/>
  <c r="F4" i="4"/>
  <c r="F3" i="4"/>
  <c r="B41" i="7" l="1"/>
  <c r="B36" i="7"/>
  <c r="B38" i="7"/>
  <c r="B23" i="4"/>
  <c r="B19" i="4"/>
  <c r="B17" i="4"/>
  <c r="D29" i="7"/>
  <c r="D52" i="7" s="1"/>
  <c r="B28" i="5"/>
  <c r="B51" i="5" s="1"/>
  <c r="H29" i="7"/>
  <c r="H52" i="7" s="1"/>
  <c r="B47" i="7"/>
  <c r="B42" i="7"/>
  <c r="C52" i="7"/>
  <c r="J52" i="7"/>
  <c r="N52" i="7"/>
  <c r="E52" i="7"/>
  <c r="K52" i="7"/>
  <c r="F26" i="7"/>
  <c r="L52" i="7"/>
  <c r="F52" i="7"/>
  <c r="I52" i="7"/>
  <c r="M52" i="7"/>
  <c r="E25" i="5"/>
  <c r="M29" i="5"/>
  <c r="A29" i="5" s="1"/>
  <c r="G30" i="7"/>
  <c r="B30" i="7" s="1"/>
  <c r="B31" i="7"/>
  <c r="B34" i="7"/>
  <c r="B50" i="7"/>
  <c r="B46" i="7"/>
  <c r="B40" i="7"/>
  <c r="B45" i="7"/>
  <c r="B51" i="7"/>
  <c r="B32" i="7"/>
  <c r="B37" i="7"/>
  <c r="B43" i="7"/>
  <c r="B48" i="7"/>
  <c r="B35" i="7"/>
  <c r="B33" i="7"/>
  <c r="B39" i="7"/>
  <c r="B44" i="7"/>
  <c r="B49" i="7"/>
  <c r="A49" i="5"/>
  <c r="A50" i="5"/>
  <c r="A47" i="5"/>
  <c r="A46" i="5"/>
  <c r="A38" i="5"/>
  <c r="A34" i="5"/>
  <c r="J51" i="5"/>
  <c r="A35" i="5"/>
  <c r="A32" i="5"/>
  <c r="A30" i="5"/>
  <c r="F51" i="5"/>
  <c r="A33" i="5"/>
  <c r="K51" i="5"/>
  <c r="D51" i="5"/>
  <c r="I51" i="5"/>
  <c r="A36" i="5"/>
  <c r="A40" i="5"/>
  <c r="A48" i="5"/>
  <c r="L51" i="5"/>
  <c r="E51" i="5"/>
  <c r="A45" i="5"/>
  <c r="A37" i="5"/>
  <c r="A41" i="5"/>
  <c r="A42" i="5"/>
  <c r="A31" i="5"/>
  <c r="A39" i="5"/>
  <c r="A43" i="5"/>
  <c r="H51" i="5"/>
  <c r="C51" i="5"/>
  <c r="G51" i="5"/>
  <c r="B21" i="4"/>
  <c r="B18" i="4"/>
  <c r="B16" i="4"/>
  <c r="B24" i="4"/>
  <c r="B25" i="4"/>
  <c r="B22" i="4"/>
  <c r="M26" i="4"/>
  <c r="B20" i="4"/>
  <c r="N26" i="4"/>
  <c r="I26" i="4"/>
  <c r="D26" i="4"/>
  <c r="H26" i="4"/>
  <c r="L26" i="4"/>
  <c r="E26" i="4"/>
  <c r="F26" i="4"/>
  <c r="J26" i="4"/>
  <c r="C26" i="4"/>
  <c r="G26" i="4"/>
  <c r="K26" i="4"/>
  <c r="F13" i="4"/>
  <c r="N31" i="3"/>
  <c r="N30" i="3"/>
  <c r="N29" i="3"/>
  <c r="M31" i="3"/>
  <c r="M30" i="3"/>
  <c r="M29" i="3"/>
  <c r="L31" i="3"/>
  <c r="L30" i="3"/>
  <c r="L29" i="3"/>
  <c r="K31" i="3"/>
  <c r="K30" i="3"/>
  <c r="K29" i="3"/>
  <c r="J31" i="3"/>
  <c r="J30" i="3"/>
  <c r="J29" i="3"/>
  <c r="I31" i="3"/>
  <c r="I30" i="3"/>
  <c r="I29" i="3"/>
  <c r="H31" i="3"/>
  <c r="H30" i="3"/>
  <c r="H29" i="3"/>
  <c r="G31" i="3"/>
  <c r="G30" i="3"/>
  <c r="G29" i="3"/>
  <c r="F31" i="3"/>
  <c r="F30" i="3"/>
  <c r="F29" i="3"/>
  <c r="E31" i="3"/>
  <c r="E30" i="3"/>
  <c r="E29" i="3"/>
  <c r="N28" i="3"/>
  <c r="M28" i="3"/>
  <c r="L28" i="3"/>
  <c r="K28" i="3"/>
  <c r="J28" i="3"/>
  <c r="I28" i="3"/>
  <c r="H28" i="3"/>
  <c r="F28" i="3"/>
  <c r="G28" i="3"/>
  <c r="D31" i="3"/>
  <c r="D30" i="3"/>
  <c r="D29" i="3"/>
  <c r="D28" i="3"/>
  <c r="C31" i="3"/>
  <c r="C30" i="3"/>
  <c r="C29" i="3"/>
  <c r="A31" i="3"/>
  <c r="A30" i="3"/>
  <c r="A29" i="3"/>
  <c r="A28" i="3"/>
  <c r="A23" i="2"/>
  <c r="A24" i="2"/>
  <c r="A26" i="2"/>
  <c r="A27" i="2"/>
  <c r="A28" i="2"/>
  <c r="A29" i="2"/>
  <c r="A30" i="2"/>
  <c r="A40" i="2"/>
  <c r="A41" i="2"/>
  <c r="A63" i="2"/>
  <c r="A62" i="2"/>
  <c r="A52" i="2"/>
  <c r="A51" i="2"/>
  <c r="A50" i="2"/>
  <c r="A49" i="2"/>
  <c r="A48" i="2"/>
  <c r="A47" i="2"/>
  <c r="A46" i="2"/>
  <c r="A45" i="2"/>
  <c r="N63" i="2"/>
  <c r="N62" i="2"/>
  <c r="N52" i="2"/>
  <c r="N51" i="2"/>
  <c r="N50" i="2"/>
  <c r="N49" i="2"/>
  <c r="N48" i="2"/>
  <c r="N47" i="2"/>
  <c r="N46" i="2"/>
  <c r="M63" i="2"/>
  <c r="M62" i="2"/>
  <c r="M52" i="2"/>
  <c r="M51" i="2"/>
  <c r="M50" i="2"/>
  <c r="M49" i="2"/>
  <c r="M48" i="2"/>
  <c r="M47" i="2"/>
  <c r="M46" i="2"/>
  <c r="L63" i="2"/>
  <c r="L62" i="2"/>
  <c r="L52" i="2"/>
  <c r="L51" i="2"/>
  <c r="L50" i="2"/>
  <c r="L49" i="2"/>
  <c r="L48" i="2"/>
  <c r="L47" i="2"/>
  <c r="L46" i="2"/>
  <c r="K63" i="2"/>
  <c r="K62" i="2"/>
  <c r="K52" i="2"/>
  <c r="K51" i="2"/>
  <c r="K50" i="2"/>
  <c r="K49" i="2"/>
  <c r="K48" i="2"/>
  <c r="K47" i="2"/>
  <c r="K46" i="2"/>
  <c r="J63" i="2"/>
  <c r="J62" i="2"/>
  <c r="J52" i="2"/>
  <c r="J51" i="2"/>
  <c r="J50" i="2"/>
  <c r="J49" i="2"/>
  <c r="J48" i="2"/>
  <c r="J47" i="2"/>
  <c r="J46" i="2"/>
  <c r="I63" i="2"/>
  <c r="I62" i="2"/>
  <c r="I52" i="2"/>
  <c r="I51" i="2"/>
  <c r="I50" i="2"/>
  <c r="I49" i="2"/>
  <c r="I48" i="2"/>
  <c r="I47" i="2"/>
  <c r="I46" i="2"/>
  <c r="H63" i="2"/>
  <c r="H62" i="2"/>
  <c r="H52" i="2"/>
  <c r="H51" i="2"/>
  <c r="H50" i="2"/>
  <c r="H49" i="2"/>
  <c r="H48" i="2"/>
  <c r="H47" i="2"/>
  <c r="H46" i="2"/>
  <c r="G63" i="2"/>
  <c r="G62" i="2"/>
  <c r="G52" i="2"/>
  <c r="G51" i="2"/>
  <c r="G50" i="2"/>
  <c r="G49" i="2"/>
  <c r="G48" i="2"/>
  <c r="G47" i="2"/>
  <c r="F63" i="2"/>
  <c r="F62" i="2"/>
  <c r="F52" i="2"/>
  <c r="F51" i="2"/>
  <c r="F50" i="2"/>
  <c r="F49" i="2"/>
  <c r="F48" i="2"/>
  <c r="F47" i="2"/>
  <c r="F46" i="2"/>
  <c r="E63" i="2"/>
  <c r="E62" i="2"/>
  <c r="E52" i="2"/>
  <c r="E51" i="2"/>
  <c r="E50" i="2"/>
  <c r="E49" i="2"/>
  <c r="N45" i="2"/>
  <c r="M45" i="2"/>
  <c r="L45" i="2"/>
  <c r="K45" i="2"/>
  <c r="J45" i="2"/>
  <c r="I45" i="2"/>
  <c r="H45" i="2"/>
  <c r="G45" i="2"/>
  <c r="F45" i="2"/>
  <c r="E45" i="2"/>
  <c r="D63" i="2"/>
  <c r="D62" i="2"/>
  <c r="D52" i="2"/>
  <c r="D51" i="2"/>
  <c r="D50" i="2"/>
  <c r="D49" i="2"/>
  <c r="D48" i="2"/>
  <c r="C63" i="2"/>
  <c r="C62" i="2"/>
  <c r="C52" i="2"/>
  <c r="C51" i="2"/>
  <c r="C50" i="2"/>
  <c r="C49" i="2"/>
  <c r="C48" i="2"/>
  <c r="C47" i="2"/>
  <c r="C46" i="2"/>
  <c r="H51" i="3" l="1"/>
  <c r="H49" i="3" s="1"/>
  <c r="H9" i="1" s="1"/>
  <c r="L51" i="3"/>
  <c r="L49" i="3" s="1"/>
  <c r="L9" i="1" s="1"/>
  <c r="C51" i="3"/>
  <c r="C49" i="3" s="1"/>
  <c r="C9" i="1" s="1"/>
  <c r="I51" i="3"/>
  <c r="I49" i="3" s="1"/>
  <c r="I9" i="1" s="1"/>
  <c r="M51" i="3"/>
  <c r="M49" i="3" s="1"/>
  <c r="M9" i="1" s="1"/>
  <c r="G51" i="3"/>
  <c r="G49" i="3" s="1"/>
  <c r="G9" i="1" s="1"/>
  <c r="N51" i="3"/>
  <c r="N49" i="3" s="1"/>
  <c r="N9" i="1" s="1"/>
  <c r="B31" i="3"/>
  <c r="D51" i="3"/>
  <c r="D49" i="3" s="1"/>
  <c r="D9" i="1" s="1"/>
  <c r="F51" i="3"/>
  <c r="F49" i="3" s="1"/>
  <c r="F9" i="1" s="1"/>
  <c r="K51" i="3"/>
  <c r="K49" i="3" s="1"/>
  <c r="K9" i="1" s="1"/>
  <c r="B29" i="3"/>
  <c r="B30" i="3"/>
  <c r="J51" i="3"/>
  <c r="J49" i="3" s="1"/>
  <c r="J9" i="1" s="1"/>
  <c r="A28" i="5"/>
  <c r="H20" i="8"/>
  <c r="E20" i="8"/>
  <c r="L20" i="8"/>
  <c r="I20" i="8"/>
  <c r="F20" i="8"/>
  <c r="G20" i="8"/>
  <c r="D20" i="8"/>
  <c r="J20" i="8"/>
  <c r="C20" i="8"/>
  <c r="K20" i="8"/>
  <c r="G10" i="1"/>
  <c r="I10" i="1"/>
  <c r="L10" i="1"/>
  <c r="J10" i="1"/>
  <c r="H10" i="1"/>
  <c r="E10" i="1"/>
  <c r="C10" i="1"/>
  <c r="N10" i="1"/>
  <c r="K10" i="1"/>
  <c r="F10" i="1"/>
  <c r="D10" i="1"/>
  <c r="M10" i="1"/>
  <c r="B29" i="7"/>
  <c r="B52" i="7" s="1"/>
  <c r="D10" i="8" s="1"/>
  <c r="E10" i="8" s="1"/>
  <c r="F10" i="8" s="1"/>
  <c r="L12" i="1"/>
  <c r="K21" i="8"/>
  <c r="K12" i="1"/>
  <c r="J21" i="8"/>
  <c r="M12" i="1"/>
  <c r="L21" i="8"/>
  <c r="H12" i="1"/>
  <c r="G21" i="8"/>
  <c r="E12" i="1"/>
  <c r="D21" i="8"/>
  <c r="I12" i="1"/>
  <c r="H21" i="8"/>
  <c r="N12" i="1"/>
  <c r="M21" i="8"/>
  <c r="F12" i="1"/>
  <c r="E21" i="8"/>
  <c r="D12" i="1"/>
  <c r="C21" i="8"/>
  <c r="J12" i="1"/>
  <c r="I21" i="8"/>
  <c r="C12" i="1"/>
  <c r="B21" i="8"/>
  <c r="C11" i="1"/>
  <c r="B20" i="8"/>
  <c r="G52" i="7"/>
  <c r="M51" i="5"/>
  <c r="E11" i="1"/>
  <c r="I11" i="1"/>
  <c r="L11" i="1"/>
  <c r="K11" i="1"/>
  <c r="D11" i="1"/>
  <c r="F11" i="1"/>
  <c r="H11" i="1"/>
  <c r="M11" i="1"/>
  <c r="J11" i="1"/>
  <c r="G11" i="1"/>
  <c r="E28" i="3"/>
  <c r="L25" i="3"/>
  <c r="F64" i="2"/>
  <c r="J64" i="2"/>
  <c r="N64" i="2"/>
  <c r="K64" i="2"/>
  <c r="I64" i="2"/>
  <c r="M64" i="2"/>
  <c r="A44" i="5"/>
  <c r="A51" i="5" s="1"/>
  <c r="D9" i="8" s="1"/>
  <c r="E9" i="8" s="1"/>
  <c r="F9" i="8" s="1"/>
  <c r="B26" i="4"/>
  <c r="D8" i="8" s="1"/>
  <c r="E8" i="8" s="1"/>
  <c r="F8" i="8" s="1"/>
  <c r="H64" i="2"/>
  <c r="L64" i="2"/>
  <c r="B63" i="2"/>
  <c r="B62" i="2"/>
  <c r="B52" i="2"/>
  <c r="B51" i="2"/>
  <c r="B50" i="2"/>
  <c r="B49" i="2"/>
  <c r="N41" i="2"/>
  <c r="M41" i="2"/>
  <c r="L41" i="2"/>
  <c r="K41" i="2"/>
  <c r="J41" i="2"/>
  <c r="I41" i="2"/>
  <c r="H41" i="2"/>
  <c r="G41" i="2"/>
  <c r="F41" i="2"/>
  <c r="N40" i="2"/>
  <c r="M40" i="2"/>
  <c r="L40" i="2"/>
  <c r="K40" i="2"/>
  <c r="J40" i="2"/>
  <c r="I40" i="2"/>
  <c r="H40" i="2"/>
  <c r="G40" i="2"/>
  <c r="F40" i="2"/>
  <c r="N30" i="2"/>
  <c r="M30" i="2"/>
  <c r="L30" i="2"/>
  <c r="K30" i="2"/>
  <c r="J30" i="2"/>
  <c r="I30" i="2"/>
  <c r="H30" i="2"/>
  <c r="G30" i="2"/>
  <c r="F30" i="2"/>
  <c r="N29" i="2"/>
  <c r="M29" i="2"/>
  <c r="L29" i="2"/>
  <c r="K29" i="2"/>
  <c r="J29" i="2"/>
  <c r="I29" i="2"/>
  <c r="H29" i="2"/>
  <c r="G29" i="2"/>
  <c r="F29" i="2"/>
  <c r="N28" i="2"/>
  <c r="M28" i="2"/>
  <c r="L28" i="2"/>
  <c r="K28" i="2"/>
  <c r="J28" i="2"/>
  <c r="I28" i="2"/>
  <c r="H28" i="2"/>
  <c r="G28" i="2"/>
  <c r="F28" i="2"/>
  <c r="N27" i="2"/>
  <c r="M27" i="2"/>
  <c r="L27" i="2"/>
  <c r="K27" i="2"/>
  <c r="J27" i="2"/>
  <c r="I27" i="2"/>
  <c r="H27" i="2"/>
  <c r="G27" i="2"/>
  <c r="F27" i="2"/>
  <c r="N26" i="2"/>
  <c r="M26" i="2"/>
  <c r="L26" i="2"/>
  <c r="K26" i="2"/>
  <c r="J26" i="2"/>
  <c r="I26" i="2"/>
  <c r="H26" i="2"/>
  <c r="F26" i="2"/>
  <c r="N25" i="2"/>
  <c r="M25" i="2"/>
  <c r="L25" i="2"/>
  <c r="K25" i="2"/>
  <c r="J25" i="2"/>
  <c r="I25" i="2"/>
  <c r="H25" i="2"/>
  <c r="G25" i="2"/>
  <c r="F25" i="2"/>
  <c r="N24" i="2"/>
  <c r="M24" i="2"/>
  <c r="L24" i="2"/>
  <c r="K24" i="2"/>
  <c r="J24" i="2"/>
  <c r="I24" i="2"/>
  <c r="H24" i="2"/>
  <c r="F24" i="2"/>
  <c r="E41" i="2"/>
  <c r="E40" i="2"/>
  <c r="E30" i="2"/>
  <c r="E29" i="2"/>
  <c r="E28" i="2"/>
  <c r="E27" i="2"/>
  <c r="D41" i="2"/>
  <c r="D40" i="2"/>
  <c r="D30" i="2"/>
  <c r="D29" i="2"/>
  <c r="D28" i="2"/>
  <c r="D27" i="2"/>
  <c r="D26" i="2"/>
  <c r="E23" i="2"/>
  <c r="C41" i="2"/>
  <c r="C40" i="2"/>
  <c r="C30" i="2"/>
  <c r="C29" i="2"/>
  <c r="C28" i="2"/>
  <c r="C27" i="2"/>
  <c r="C26" i="2"/>
  <c r="C25" i="2"/>
  <c r="C24" i="2"/>
  <c r="E20" i="2"/>
  <c r="G20" i="2" s="1"/>
  <c r="I20" i="2" s="1"/>
  <c r="E19" i="2"/>
  <c r="G19" i="2" s="1"/>
  <c r="I19" i="2" s="1"/>
  <c r="E9" i="2"/>
  <c r="G9" i="2" s="1"/>
  <c r="I9" i="2" s="1"/>
  <c r="E8" i="2"/>
  <c r="G8" i="2" s="1"/>
  <c r="I8" i="2" s="1"/>
  <c r="E7" i="2"/>
  <c r="G7" i="2" s="1"/>
  <c r="I7" i="2" s="1"/>
  <c r="N23" i="2"/>
  <c r="M23" i="2"/>
  <c r="L23" i="2"/>
  <c r="K23" i="2"/>
  <c r="H23" i="2"/>
  <c r="I23" i="2"/>
  <c r="J23" i="2"/>
  <c r="G23" i="2"/>
  <c r="F23" i="2"/>
  <c r="E6" i="2"/>
  <c r="G6" i="2" s="1"/>
  <c r="I6" i="2" s="1"/>
  <c r="E5" i="2"/>
  <c r="G5" i="2" s="1"/>
  <c r="G26" i="2" s="1"/>
  <c r="E4" i="2"/>
  <c r="G4" i="2" s="1"/>
  <c r="D25" i="2" s="1"/>
  <c r="E3" i="2"/>
  <c r="G3" i="2" s="1"/>
  <c r="E24" i="2" s="1"/>
  <c r="E2" i="2"/>
  <c r="G2" i="2" s="1"/>
  <c r="D23" i="2" s="1"/>
  <c r="E51" i="3" l="1"/>
  <c r="E49" i="3" s="1"/>
  <c r="E9" i="1" s="1"/>
  <c r="B28" i="3"/>
  <c r="B51" i="3" s="1"/>
  <c r="B28" i="2"/>
  <c r="B41" i="2"/>
  <c r="B27" i="2"/>
  <c r="B29" i="2"/>
  <c r="B40" i="2"/>
  <c r="B30" i="2"/>
  <c r="B10" i="1"/>
  <c r="D24" i="2"/>
  <c r="D42" i="2" s="1"/>
  <c r="E25" i="2"/>
  <c r="B25" i="2" s="1"/>
  <c r="I4" i="2"/>
  <c r="G12" i="1"/>
  <c r="B12" i="1" s="1"/>
  <c r="F21" i="8"/>
  <c r="N21" i="8" s="1"/>
  <c r="L8" i="1"/>
  <c r="K17" i="8"/>
  <c r="M8" i="1"/>
  <c r="L17" i="8"/>
  <c r="J8" i="1"/>
  <c r="I17" i="8"/>
  <c r="H8" i="1"/>
  <c r="G17" i="8"/>
  <c r="I8" i="1"/>
  <c r="H17" i="8"/>
  <c r="F8" i="1"/>
  <c r="E17" i="8"/>
  <c r="K8" i="1"/>
  <c r="J17" i="8"/>
  <c r="N8" i="1"/>
  <c r="M17" i="8"/>
  <c r="N11" i="1"/>
  <c r="B11" i="1" s="1"/>
  <c r="M20" i="8"/>
  <c r="N20" i="8" s="1"/>
  <c r="G24" i="2"/>
  <c r="G42" i="2" s="1"/>
  <c r="I2" i="2"/>
  <c r="L42" i="2"/>
  <c r="F42" i="2"/>
  <c r="N42" i="2"/>
  <c r="K42" i="2"/>
  <c r="I3" i="2"/>
  <c r="E46" i="2" s="1"/>
  <c r="D7" i="8"/>
  <c r="E7" i="8" s="1"/>
  <c r="F7" i="8" s="1"/>
  <c r="H42" i="2"/>
  <c r="J42" i="2"/>
  <c r="I42" i="2"/>
  <c r="M42" i="2"/>
  <c r="E26" i="2"/>
  <c r="B26" i="2" s="1"/>
  <c r="C23" i="2"/>
  <c r="I5" i="2"/>
  <c r="E48" i="2" s="1"/>
  <c r="D47" i="2" l="1"/>
  <c r="E47" i="2"/>
  <c r="E64" i="2" s="1"/>
  <c r="G46" i="2"/>
  <c r="G64" i="2" s="1"/>
  <c r="D46" i="2"/>
  <c r="B24" i="2"/>
  <c r="M7" i="1"/>
  <c r="M13" i="1" s="1"/>
  <c r="L16" i="8"/>
  <c r="L23" i="8" s="1"/>
  <c r="N7" i="1"/>
  <c r="N13" i="1" s="1"/>
  <c r="M16" i="8"/>
  <c r="M23" i="8" s="1"/>
  <c r="I7" i="1"/>
  <c r="I13" i="1" s="1"/>
  <c r="H16" i="8"/>
  <c r="H23" i="8" s="1"/>
  <c r="F7" i="1"/>
  <c r="F13" i="1" s="1"/>
  <c r="E16" i="8"/>
  <c r="E23" i="8" s="1"/>
  <c r="G7" i="1"/>
  <c r="F16" i="8"/>
  <c r="J7" i="1"/>
  <c r="J13" i="1" s="1"/>
  <c r="I16" i="8"/>
  <c r="I23" i="8" s="1"/>
  <c r="L7" i="1"/>
  <c r="L13" i="1" s="1"/>
  <c r="K16" i="8"/>
  <c r="K23" i="8" s="1"/>
  <c r="D7" i="1"/>
  <c r="C16" i="8"/>
  <c r="H7" i="1"/>
  <c r="H13" i="1" s="1"/>
  <c r="G16" i="8"/>
  <c r="G23" i="8" s="1"/>
  <c r="K7" i="1"/>
  <c r="K13" i="1" s="1"/>
  <c r="J16" i="8"/>
  <c r="J23" i="8" s="1"/>
  <c r="B9" i="1"/>
  <c r="C45" i="2"/>
  <c r="D45" i="2"/>
  <c r="C42" i="2"/>
  <c r="B48" i="2"/>
  <c r="E42" i="2"/>
  <c r="B23" i="2"/>
  <c r="B42" i="2" l="1"/>
  <c r="D5" i="8" s="1"/>
  <c r="E5" i="8" s="1"/>
  <c r="F5" i="8" s="1"/>
  <c r="B47" i="2"/>
  <c r="L14" i="1"/>
  <c r="L15" i="1" s="1"/>
  <c r="M14" i="1"/>
  <c r="M15" i="1" s="1"/>
  <c r="N14" i="1"/>
  <c r="N15" i="1" s="1"/>
  <c r="H14" i="1"/>
  <c r="H15" i="1" s="1"/>
  <c r="I14" i="1"/>
  <c r="I15" i="1" s="1"/>
  <c r="K14" i="1"/>
  <c r="K15" i="1" s="1"/>
  <c r="J14" i="1"/>
  <c r="J15" i="1" s="1"/>
  <c r="F14" i="1"/>
  <c r="F15" i="1" s="1"/>
  <c r="B46" i="2"/>
  <c r="E7" i="1"/>
  <c r="D16" i="8"/>
  <c r="G8" i="1"/>
  <c r="G13" i="1" s="1"/>
  <c r="F17" i="8"/>
  <c r="F23" i="8" s="1"/>
  <c r="E8" i="1"/>
  <c r="D17" i="8"/>
  <c r="C7" i="1"/>
  <c r="B16" i="8"/>
  <c r="B45" i="2"/>
  <c r="C64" i="2"/>
  <c r="D64" i="2"/>
  <c r="D23" i="8" l="1"/>
  <c r="B64" i="2"/>
  <c r="D6" i="8" s="1"/>
  <c r="E6" i="8" s="1"/>
  <c r="N16" i="8"/>
  <c r="G14" i="1"/>
  <c r="G15" i="1" s="1"/>
  <c r="E13" i="1"/>
  <c r="B7" i="1"/>
  <c r="C8" i="1"/>
  <c r="C13" i="1" s="1"/>
  <c r="B17" i="8"/>
  <c r="D8" i="1"/>
  <c r="D13" i="1" s="1"/>
  <c r="C17" i="8"/>
  <c r="C23" i="8" s="1"/>
  <c r="F6" i="8" l="1"/>
  <c r="F12" i="8" s="1"/>
  <c r="E14" i="1"/>
  <c r="E15" i="1" s="1"/>
  <c r="B23" i="8"/>
  <c r="N17" i="8"/>
  <c r="N23" i="8" s="1"/>
  <c r="B14" i="1" s="1"/>
  <c r="D14" i="1"/>
  <c r="D15" i="1" s="1"/>
  <c r="B8" i="1"/>
  <c r="B13" i="1" s="1"/>
  <c r="C14" i="1" l="1"/>
  <c r="C15" i="1" s="1"/>
  <c r="B15" i="1" l="1"/>
  <c r="B49" i="3" l="1"/>
</calcChain>
</file>

<file path=xl/comments1.xml><?xml version="1.0" encoding="utf-8"?>
<comments xmlns="http://schemas.openxmlformats.org/spreadsheetml/2006/main">
  <authors>
    <author>Rocky Lopes</author>
  </authors>
  <commentList>
    <comment ref="B13" authorId="0" shapeId="0">
      <text>
        <r>
          <rPr>
            <b/>
            <sz val="8"/>
            <color indexed="81"/>
            <rFont val="Tahoma"/>
            <family val="2"/>
          </rPr>
          <t xml:space="preserve">Type YES or NO
</t>
        </r>
      </text>
    </comment>
  </commentList>
</comments>
</file>

<file path=xl/comments2.xml><?xml version="1.0" encoding="utf-8"?>
<comments xmlns="http://schemas.openxmlformats.org/spreadsheetml/2006/main">
  <authors>
    <author>Rocky Lopes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 xml:space="preserve">List name(s) of employee(s)
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is automatically computed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</rPr>
          <t>NO ENTRY</t>
        </r>
        <r>
          <rPr>
            <sz val="8"/>
            <color indexed="81"/>
            <rFont val="Tahoma"/>
            <family val="2"/>
          </rPr>
          <t xml:space="preserve">
This is automatically computed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</rPr>
          <t xml:space="preserve">NO ENTRY: this column is computed in whole $ rounded up
</t>
        </r>
      </text>
    </comment>
  </commentList>
</comments>
</file>

<file path=xl/comments3.xml><?xml version="1.0" encoding="utf-8"?>
<comments xmlns="http://schemas.openxmlformats.org/spreadsheetml/2006/main">
  <authors>
    <author>Rocky Lopes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 xml:space="preserve">Type YES or NO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 xml:space="preserve">Example:  </t>
        </r>
        <r>
          <rPr>
            <sz val="8"/>
            <color indexed="81"/>
            <rFont val="Tahoma"/>
            <family val="2"/>
          </rPr>
          <t>usually Indirect Costs are limited to the first $25,000 per contract.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<sst xmlns="http://schemas.openxmlformats.org/spreadsheetml/2006/main" count="443" uniqueCount="148">
  <si>
    <t>OBJECT CLASS CATEGORY</t>
  </si>
  <si>
    <t>Personnel</t>
  </si>
  <si>
    <t>Fringe Benefits</t>
  </si>
  <si>
    <t>Travel</t>
  </si>
  <si>
    <t>Supplies</t>
  </si>
  <si>
    <t>Other Direct Costs</t>
  </si>
  <si>
    <t>TOTAL DIRECT CHARGES</t>
  </si>
  <si>
    <t>TOTAL</t>
  </si>
  <si>
    <t>Total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</si>
  <si>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</si>
  <si>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</si>
  <si>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</si>
  <si>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</si>
  <si>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</si>
  <si>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</si>
  <si>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</si>
  <si>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</si>
  <si>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</si>
  <si>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</si>
  <si>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</si>
  <si>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</si>
  <si>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Employee (Position)</t>
  </si>
  <si>
    <t># of Hours</t>
  </si>
  <si>
    <t>Annual Salary</t>
  </si>
  <si>
    <t>Hours in work year</t>
  </si>
  <si>
    <t>Name/Short Title</t>
  </si>
  <si>
    <t>TOTAL COLUMN</t>
  </si>
  <si>
    <t>Computed Fringe Benefits</t>
  </si>
  <si>
    <t>Computed Personnel Costs</t>
  </si>
  <si>
    <t>PERSONNEL COMPUTATIONS -- NO ENTRY</t>
  </si>
  <si>
    <t>FRINGE BENEFITS COMPUTATIONS -- NO ENTRY</t>
  </si>
  <si>
    <t>Traveler Name</t>
  </si>
  <si>
    <t>Name</t>
  </si>
  <si>
    <t>Travel Dates</t>
  </si>
  <si>
    <t>Destination</t>
  </si>
  <si>
    <t>Lodging</t>
  </si>
  <si>
    <t>Per Diem</t>
  </si>
  <si>
    <t>Ground Transportation</t>
  </si>
  <si>
    <t>Misc. Allowable</t>
  </si>
  <si>
    <t>Trip Purpose</t>
  </si>
  <si>
    <t>TOTAL TRAVEL</t>
  </si>
  <si>
    <t>TRAVEL COMPUTATIONS -- NO ENTRY</t>
  </si>
  <si>
    <t>Equipment</t>
  </si>
  <si>
    <t>Per item cost</t>
  </si>
  <si>
    <t>No. of items</t>
  </si>
  <si>
    <t>Item #</t>
  </si>
  <si>
    <t>EQUIPMENT COMPUTATIONS -- NO ENTRY</t>
  </si>
  <si>
    <t>Describe Equipment (value &gt;=$5,000)</t>
  </si>
  <si>
    <t>Describe Supplies and Purpose</t>
  </si>
  <si>
    <t>SUPPLIES COMPUTATIONS -- NO ENTRY</t>
  </si>
  <si>
    <t>Describe Other Direct Costs and Purpose</t>
  </si>
  <si>
    <t>OTHER DIRECT COSTS COMPUTATIONS -- NO ENTRY</t>
  </si>
  <si>
    <t>Other Direct costs and Purpose (from above)</t>
  </si>
  <si>
    <t>Other cost 2</t>
  </si>
  <si>
    <t>Other cost 3</t>
  </si>
  <si>
    <t>Other cost 4</t>
  </si>
  <si>
    <t>Other cost 5</t>
  </si>
  <si>
    <t>Other cost 6</t>
  </si>
  <si>
    <t>Other cost 7</t>
  </si>
  <si>
    <t>Other cost 8</t>
  </si>
  <si>
    <t>Other cost 9</t>
  </si>
  <si>
    <t>Other cost 10</t>
  </si>
  <si>
    <t>Other cost 11</t>
  </si>
  <si>
    <t>INDIRECT COST RATE</t>
  </si>
  <si>
    <t>PERSONNEL</t>
  </si>
  <si>
    <t>FRINGE BENEFITS</t>
  </si>
  <si>
    <t>TRAVEL</t>
  </si>
  <si>
    <t>EQUIPMENT</t>
  </si>
  <si>
    <t>SUPPLIES</t>
  </si>
  <si>
    <t>OTHER DIRECT COSTS</t>
  </si>
  <si>
    <t>OBJECT CLASS INDIRECT COST CALCULATIONS</t>
  </si>
  <si>
    <t>OBJECT CLASS COST (FROM OTHER TABS)</t>
  </si>
  <si>
    <t>AMOUNT SUBJECT TO INDIRECT COSTS</t>
  </si>
  <si>
    <t>DO NOT FILL IN GRAY BOXES--THESE ARE CALCULATED</t>
  </si>
  <si>
    <t>DOES NICRA ALLOW INDIRECT COSTS ON THIS OBJECT CLASS?</t>
  </si>
  <si>
    <t>Subawardee Indirect Costs</t>
  </si>
  <si>
    <t>Hourly Salary rate ($/hour)</t>
  </si>
  <si>
    <t>Fringe Benefit Rate (%)</t>
  </si>
  <si>
    <t>EQUIPMENT VALUE &gt;=$5,000 TO BE PURCHASED BY SUBAWARDEE ONLY</t>
  </si>
  <si>
    <t>FOR THIS SUBAWARDEE</t>
  </si>
  <si>
    <t>Total Subawardee Indirect Costs by Task</t>
  </si>
  <si>
    <t>NO</t>
  </si>
  <si>
    <t>Dates indirect cost rate effective</t>
  </si>
  <si>
    <t>THIS ENTIRE PAGE IS CALCULATED FROM OTHER TABS.  DO NOT OVERWRITE INFORMATION IN ANY CELL BELOW</t>
  </si>
  <si>
    <t>Type of rate (final, fixed carryforward, or provisional)</t>
  </si>
  <si>
    <t>Originating Location</t>
  </si>
  <si>
    <t>Other cost 1</t>
  </si>
  <si>
    <t>BUDGET BREAKOUT BY TASK</t>
  </si>
  <si>
    <t>INDIRECT COST CALCUATIONS -- DO NOT OVERWRITE</t>
  </si>
  <si>
    <t xml:space="preserve">OTHER DIRECT COSTS </t>
  </si>
  <si>
    <t>Task Number Assigned?</t>
  </si>
  <si>
    <t>Applicant agency/organization name</t>
  </si>
  <si>
    <t>Applicant contact name &amp; mailing address</t>
  </si>
  <si>
    <t>Applicant telephone number</t>
  </si>
  <si>
    <t>Applicant email address(es)</t>
  </si>
  <si>
    <t>Start date for period of performance</t>
  </si>
  <si>
    <t>End of period of performance</t>
  </si>
  <si>
    <t>Applicant has a NICRA (YES/NO)  ==&gt;</t>
  </si>
  <si>
    <t>Applicant Indirect Cost Rate (%)</t>
  </si>
  <si>
    <t>Applicant NICRA cognizant agency</t>
  </si>
  <si>
    <t>APPLICANT NAME ==&gt;</t>
  </si>
  <si>
    <t>APPLICANT INDIRECT COSTS BY TASK NUMBER (CALCULATED AUTOMATICALLY -- NO ENTRY)</t>
  </si>
  <si>
    <t>Siren-Related?
Y/N</t>
  </si>
  <si>
    <t>Total Travel Object Class</t>
  </si>
  <si>
    <t>Total Other Direct Object Class</t>
  </si>
  <si>
    <t>NOTE:  ONLY INCLUDE TRAVEL PAID BY THIS SUBAWARD PARTNER</t>
  </si>
  <si>
    <t>SIREN-RELATED COMPUTATIONS</t>
  </si>
  <si>
    <t>Siren Travel</t>
  </si>
  <si>
    <t>Travel for Other than NTHMP Business</t>
  </si>
  <si>
    <t>SIREN-RELATED COMPUTATIONS -- DO NOT OVERWRITE</t>
  </si>
  <si>
    <t>Name associate with this cost</t>
  </si>
  <si>
    <t>Siren-Related
(Y/N)</t>
  </si>
  <si>
    <t>SIREN RELATED COSTS</t>
  </si>
  <si>
    <t>TOTAL SIREN-RELATED COSTS</t>
  </si>
  <si>
    <t>Siren-Related?
(Y/N)</t>
  </si>
  <si>
    <t>SIREN-RELATED COSTS</t>
  </si>
  <si>
    <t>Direct</t>
  </si>
  <si>
    <t>Indirect</t>
  </si>
  <si>
    <t>Personnel Costs</t>
  </si>
  <si>
    <t>Fringe Benefit Costs</t>
  </si>
  <si>
    <t>Travel costs</t>
  </si>
  <si>
    <t>TOTAL TOTAL ALL SIREN COSTS:</t>
  </si>
  <si>
    <t>Subaward Siren Costs</t>
  </si>
  <si>
    <t xml:space="preserve">DOES NICRA ALLOW INDIRECT COSTS ON THIS OBJECT CLASS?
"YES" OR "NO" </t>
  </si>
  <si>
    <t>N</t>
  </si>
  <si>
    <t>Y</t>
  </si>
  <si>
    <t>DO NOT OVERWRITE THIS PAGE -- CALULATION BREAKDOWNS ONLY</t>
  </si>
  <si>
    <t>Other Direct Cost Travel Task 12</t>
  </si>
  <si>
    <t>Other Direct Cost Travel Task 11</t>
  </si>
  <si>
    <t>Other Direct Cost Travel Task 10</t>
  </si>
  <si>
    <t>Other Direct Cost Travel Task 9</t>
  </si>
  <si>
    <t>Other Direct Cost Travel Task 8</t>
  </si>
  <si>
    <t>Other Direct Cost Travel Task 7</t>
  </si>
  <si>
    <t>Other Direct Cost Travel Task 6</t>
  </si>
  <si>
    <t>Other Direct Cost Travel Task 5</t>
  </si>
  <si>
    <t>Other Direct Cost Travel Task 4</t>
  </si>
  <si>
    <t>Other Direct Cost Travel Task 2</t>
  </si>
  <si>
    <t>Other Direct Cost Travel Task 3</t>
  </si>
  <si>
    <t>Other Direct Cost Travel Task 1</t>
  </si>
  <si>
    <t>SIREN-RELATED OTHER DIRECT COSTS</t>
  </si>
  <si>
    <t>TOTAL:</t>
  </si>
  <si>
    <t>Airfare or
other transp.</t>
  </si>
  <si>
    <t>TOTAL (CARRIED TO SUMMARY)</t>
  </si>
  <si>
    <t>YES</t>
  </si>
  <si>
    <t>This section autocomputes
from other pages</t>
  </si>
  <si>
    <t>SEE INSTRUCTIONS!</t>
  </si>
  <si>
    <t>Travel Obj. Class (Y)
Other Direct Cost (N)</t>
  </si>
  <si>
    <t>Updated for FY20 by Ian Sears, 11/24/2020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</si>
</sst>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164" fontId="0" fillId="0" borderId="0" xfId="2" applyNumberFormat="1" applyFont="1"/>
    <xf numFmtId="164" fontId="0" fillId="0" borderId="0" xfId="2" applyNumberFormat="1" applyFont="1"/>
    <xf numFmtId="0" fontId="0" fillId="3" borderId="0" xfId="0" applyFill="1"/>
    <xf numFmtId="164" fontId="0" fillId="3" borderId="0" xfId="0" applyNumberFormat="1" applyFill="1"/>
    <xf numFmtId="164" fontId="0" fillId="3" borderId="0" xfId="2" applyNumberFormat="1" applyFont="1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164" fontId="0" fillId="0" borderId="0" xfId="2" applyNumberFormat="1" applyFont="1" applyAlignment="1">
      <alignment horizontal="center"/>
    </xf>
    <xf numFmtId="0" fontId="0" fillId="5" borderId="0" xfId="0" applyFill="1"/>
    <xf numFmtId="44" fontId="0" fillId="0" borderId="0" xfId="0" applyNumberFormat="1"/>
    <xf numFmtId="0" fontId="0" fillId="6" borderId="0" xfId="0" applyFill="1" applyAlignment="1">
      <alignment horizontal="center" wrapText="1"/>
    </xf>
    <xf numFmtId="164" fontId="0" fillId="6" borderId="0" xfId="2" applyNumberFormat="1" applyFont="1" applyFill="1"/>
    <xf numFmtId="0" fontId="0" fillId="6" borderId="0" xfId="0" applyFill="1"/>
    <xf numFmtId="0" fontId="2" fillId="3" borderId="0" xfId="0" applyFont="1" applyFill="1"/>
    <xf numFmtId="164" fontId="2" fillId="3" borderId="0" xfId="2" applyNumberFormat="1" applyFont="1" applyFill="1" applyAlignment="1">
      <alignment horizontal="center"/>
    </xf>
    <xf numFmtId="0" fontId="0" fillId="0" borderId="0" xfId="0"/>
    <xf numFmtId="10" fontId="0" fillId="3" borderId="1" xfId="3" applyNumberFormat="1" applyFont="1" applyFill="1" applyBorder="1"/>
    <xf numFmtId="0" fontId="0" fillId="3" borderId="2" xfId="0" applyFill="1" applyBorder="1" applyAlignment="1">
      <alignment wrapText="1"/>
    </xf>
    <xf numFmtId="0" fontId="0" fillId="3" borderId="2" xfId="0" applyFill="1" applyBorder="1" applyAlignment="1">
      <alignment horizontal="center"/>
    </xf>
    <xf numFmtId="0" fontId="7" fillId="10" borderId="0" xfId="0" applyFont="1" applyFill="1"/>
    <xf numFmtId="0" fontId="0" fillId="8" borderId="0" xfId="0" applyFill="1"/>
    <xf numFmtId="0" fontId="0" fillId="12" borderId="0" xfId="0" applyFill="1"/>
    <xf numFmtId="0" fontId="0" fillId="8" borderId="3" xfId="0" applyFill="1" applyBorder="1"/>
    <xf numFmtId="164" fontId="0" fillId="8" borderId="3" xfId="0" applyNumberFormat="1" applyFill="1" applyBorder="1"/>
    <xf numFmtId="0" fontId="0" fillId="0" borderId="0" xfId="0"/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164" fontId="2" fillId="0" borderId="0" xfId="2" applyNumberFormat="1" applyFont="1" applyAlignment="1" applyProtection="1">
      <alignment horizontal="center" wrapText="1"/>
      <protection locked="0"/>
    </xf>
    <xf numFmtId="164" fontId="5" fillId="0" borderId="0" xfId="2" applyNumberFormat="1" applyFont="1" applyAlignment="1" applyProtection="1">
      <alignment horizontal="center" vertical="center" wrapText="1"/>
      <protection locked="0"/>
    </xf>
    <xf numFmtId="164" fontId="2" fillId="3" borderId="0" xfId="2" applyNumberFormat="1" applyFont="1" applyFill="1" applyAlignment="1" applyProtection="1">
      <alignment vertical="top" wrapText="1"/>
      <protection locked="0"/>
    </xf>
    <xf numFmtId="164" fontId="2" fillId="0" borderId="0" xfId="2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0" fillId="0" borderId="0" xfId="1" applyNumberFormat="1" applyFont="1" applyProtection="1">
      <protection locked="0"/>
    </xf>
    <xf numFmtId="164" fontId="0" fillId="0" borderId="0" xfId="2" applyNumberFormat="1" applyFont="1" applyProtection="1">
      <protection locked="0"/>
    </xf>
    <xf numFmtId="44" fontId="0" fillId="2" borderId="0" xfId="2" applyNumberFormat="1" applyFont="1" applyFill="1" applyProtection="1">
      <protection locked="0"/>
    </xf>
    <xf numFmtId="164" fontId="0" fillId="2" borderId="0" xfId="2" applyNumberFormat="1" applyFont="1" applyFill="1" applyProtection="1">
      <protection locked="0"/>
    </xf>
    <xf numFmtId="10" fontId="1" fillId="0" borderId="0" xfId="3" applyNumberFormat="1" applyFont="1" applyAlignment="1" applyProtection="1">
      <alignment vertical="center" wrapText="1"/>
      <protection locked="0"/>
    </xf>
    <xf numFmtId="164" fontId="0" fillId="3" borderId="0" xfId="0" applyNumberFormat="1" applyFont="1" applyFill="1" applyAlignment="1" applyProtection="1">
      <alignment vertical="center" wrapText="1"/>
      <protection locked="0"/>
    </xf>
    <xf numFmtId="164" fontId="2" fillId="0" borderId="0" xfId="2" applyNumberFormat="1" applyFont="1" applyAlignment="1" applyProtection="1">
      <alignment horizontal="center" vertical="center" wrapText="1"/>
      <protection locked="0"/>
    </xf>
    <xf numFmtId="164" fontId="9" fillId="3" borderId="0" xfId="2" applyNumberFormat="1" applyFont="1" applyFill="1" applyAlignment="1" applyProtection="1">
      <alignment vertical="top" wrapText="1"/>
      <protection locked="0"/>
    </xf>
    <xf numFmtId="0" fontId="0" fillId="3" borderId="0" xfId="0" applyFill="1" applyProtection="1">
      <protection locked="0"/>
    </xf>
    <xf numFmtId="0" fontId="0" fillId="10" borderId="0" xfId="0" applyFill="1" applyProtection="1">
      <protection locked="0"/>
    </xf>
    <xf numFmtId="0" fontId="0" fillId="3" borderId="0" xfId="0" applyFill="1" applyProtection="1"/>
    <xf numFmtId="164" fontId="2" fillId="2" borderId="0" xfId="2" applyNumberFormat="1" applyFont="1" applyFill="1" applyAlignment="1" applyProtection="1">
      <alignment horizontal="center"/>
    </xf>
    <xf numFmtId="164" fontId="0" fillId="2" borderId="0" xfId="0" applyNumberFormat="1" applyFill="1" applyProtection="1"/>
    <xf numFmtId="164" fontId="0" fillId="2" borderId="0" xfId="2" applyNumberFormat="1" applyFont="1" applyFill="1" applyProtection="1"/>
    <xf numFmtId="164" fontId="0" fillId="3" borderId="0" xfId="0" applyNumberFormat="1" applyFill="1" applyProtection="1"/>
    <xf numFmtId="0" fontId="0" fillId="10" borderId="0" xfId="0" applyFill="1" applyProtection="1"/>
    <xf numFmtId="0" fontId="0" fillId="0" borderId="0" xfId="0" applyProtection="1"/>
    <xf numFmtId="0" fontId="0" fillId="3" borderId="0" xfId="0" applyFill="1" applyAlignment="1" applyProtection="1">
      <alignment horizontal="center"/>
    </xf>
    <xf numFmtId="164" fontId="0" fillId="3" borderId="0" xfId="2" applyNumberFormat="1" applyFont="1" applyFill="1" applyProtection="1"/>
    <xf numFmtId="49" fontId="0" fillId="0" borderId="0" xfId="1" quotePrefix="1" applyNumberFormat="1" applyFont="1" applyProtection="1">
      <protection locked="0"/>
    </xf>
    <xf numFmtId="10" fontId="0" fillId="0" borderId="0" xfId="3" applyNumberFormat="1" applyFont="1" applyProtection="1">
      <protection locked="0"/>
    </xf>
    <xf numFmtId="44" fontId="0" fillId="0" borderId="0" xfId="2" applyFont="1" applyProtection="1">
      <protection locked="0"/>
    </xf>
    <xf numFmtId="44" fontId="0" fillId="0" borderId="0" xfId="2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1" applyNumberFormat="1" applyFont="1" applyProtection="1">
      <protection locked="0"/>
    </xf>
    <xf numFmtId="49" fontId="0" fillId="0" borderId="0" xfId="0" applyNumberFormat="1" applyProtection="1">
      <protection locked="0"/>
    </xf>
    <xf numFmtId="0" fontId="0" fillId="8" borderId="0" xfId="0" applyFill="1" applyProtection="1">
      <protection locked="0"/>
    </xf>
    <xf numFmtId="0" fontId="8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Protection="1"/>
    <xf numFmtId="164" fontId="0" fillId="10" borderId="0" xfId="0" applyNumberFormat="1" applyFill="1" applyProtection="1"/>
    <xf numFmtId="0" fontId="0" fillId="3" borderId="0" xfId="0" applyFill="1" applyAlignment="1" applyProtection="1">
      <alignment vertical="center" wrapText="1"/>
      <protection locked="0"/>
    </xf>
    <xf numFmtId="44" fontId="0" fillId="0" borderId="0" xfId="2" applyNumberFormat="1" applyFont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8" fillId="3" borderId="0" xfId="0" applyFont="1" applyFill="1" applyAlignment="1" applyProtection="1">
      <alignment horizontal="center" wrapText="1"/>
      <protection locked="0"/>
    </xf>
    <xf numFmtId="0" fontId="0" fillId="0" borderId="0" xfId="0" applyFill="1" applyProtection="1">
      <protection locked="0"/>
    </xf>
    <xf numFmtId="44" fontId="0" fillId="3" borderId="0" xfId="2" applyFont="1" applyFill="1" applyProtection="1"/>
    <xf numFmtId="0" fontId="0" fillId="3" borderId="0" xfId="0" applyFill="1" applyAlignment="1" applyProtection="1">
      <alignment vertical="center" wrapText="1"/>
    </xf>
    <xf numFmtId="0" fontId="2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wrapText="1"/>
    </xf>
    <xf numFmtId="0" fontId="0" fillId="13" borderId="0" xfId="0" applyFill="1" applyProtection="1"/>
    <xf numFmtId="0" fontId="6" fillId="13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165" fontId="0" fillId="0" borderId="0" xfId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2" fillId="1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0" fillId="3" borderId="0" xfId="0" applyNumberFormat="1" applyFill="1" applyAlignment="1" applyProtection="1">
      <alignment wrapText="1"/>
    </xf>
    <xf numFmtId="0" fontId="0" fillId="3" borderId="6" xfId="0" applyFill="1" applyBorder="1" applyProtection="1"/>
    <xf numFmtId="164" fontId="0" fillId="3" borderId="7" xfId="2" applyNumberFormat="1" applyFont="1" applyFill="1" applyBorder="1" applyProtection="1"/>
    <xf numFmtId="0" fontId="0" fillId="3" borderId="8" xfId="0" applyFill="1" applyBorder="1" applyProtection="1"/>
    <xf numFmtId="164" fontId="0" fillId="3" borderId="9" xfId="2" applyNumberFormat="1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164" fontId="0" fillId="3" borderId="2" xfId="2" applyNumberFormat="1" applyFont="1" applyFill="1" applyBorder="1" applyProtection="1"/>
    <xf numFmtId="164" fontId="0" fillId="3" borderId="2" xfId="0" applyNumberFormat="1" applyFill="1" applyBorder="1" applyProtection="1"/>
    <xf numFmtId="165" fontId="0" fillId="3" borderId="0" xfId="1" applyNumberFormat="1" applyFont="1" applyFill="1" applyProtection="1"/>
    <xf numFmtId="0" fontId="0" fillId="3" borderId="0" xfId="0" applyFill="1" applyProtection="1"/>
    <xf numFmtId="0" fontId="0" fillId="7" borderId="0" xfId="0" applyFill="1" applyProtection="1">
      <protection locked="0"/>
    </xf>
    <xf numFmtId="14" fontId="2" fillId="3" borderId="0" xfId="0" applyNumberFormat="1" applyFont="1" applyFill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8" borderId="0" xfId="0" applyFill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14" fontId="2" fillId="3" borderId="0" xfId="0" applyNumberFormat="1" applyFont="1" applyFill="1" applyAlignment="1" applyProtection="1"/>
    <xf numFmtId="0" fontId="6" fillId="14" borderId="0" xfId="0" applyFont="1" applyFill="1" applyAlignment="1" applyProtection="1">
      <alignment horizontal="center"/>
      <protection locked="0"/>
    </xf>
    <xf numFmtId="0" fontId="0" fillId="3" borderId="0" xfId="0" applyFill="1" applyProtection="1"/>
    <xf numFmtId="0" fontId="0" fillId="8" borderId="0" xfId="0" applyFill="1" applyProtection="1">
      <protection locked="0"/>
    </xf>
    <xf numFmtId="49" fontId="0" fillId="0" borderId="0" xfId="0" applyNumberFormat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6" fillId="11" borderId="0" xfId="0" applyFont="1" applyFill="1" applyAlignment="1" applyProtection="1">
      <alignment horizontal="center" wrapText="1"/>
    </xf>
    <xf numFmtId="0" fontId="7" fillId="11" borderId="0" xfId="0" applyFont="1" applyFill="1" applyAlignment="1" applyProtection="1">
      <alignment horizontal="center" wrapText="1"/>
    </xf>
    <xf numFmtId="0" fontId="6" fillId="11" borderId="0" xfId="0" applyFont="1" applyFill="1" applyAlignment="1" applyProtection="1">
      <alignment horizontal="center"/>
    </xf>
    <xf numFmtId="0" fontId="7" fillId="11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center"/>
      <protection locked="0"/>
    </xf>
    <xf numFmtId="0" fontId="0" fillId="3" borderId="0" xfId="0" applyFill="1" applyProtection="1"/>
    <xf numFmtId="0" fontId="6" fillId="13" borderId="0" xfId="0" applyFont="1" applyFill="1" applyAlignment="1" applyProtection="1">
      <alignment horizontal="center" wrapText="1"/>
    </xf>
    <xf numFmtId="0" fontId="6" fillId="13" borderId="0" xfId="0" applyFont="1" applyFill="1" applyAlignment="1" applyProtection="1">
      <alignment horizontal="center"/>
      <protection locked="0"/>
    </xf>
    <xf numFmtId="0" fontId="7" fillId="13" borderId="0" xfId="0" applyFont="1" applyFill="1" applyAlignment="1" applyProtection="1">
      <alignment horizontal="center" wrapText="1"/>
    </xf>
    <xf numFmtId="0" fontId="6" fillId="10" borderId="0" xfId="0" applyFont="1" applyFill="1" applyAlignment="1" applyProtection="1">
      <alignment horizontal="center"/>
      <protection locked="0"/>
    </xf>
    <xf numFmtId="0" fontId="6" fillId="13" borderId="4" xfId="0" applyFont="1" applyFill="1" applyBorder="1" applyAlignment="1" applyProtection="1">
      <alignment horizontal="center"/>
    </xf>
    <xf numFmtId="0" fontId="6" fillId="13" borderId="5" xfId="0" applyFont="1" applyFill="1" applyBorder="1" applyAlignment="1" applyProtection="1">
      <alignment horizontal="center"/>
    </xf>
    <xf numFmtId="164" fontId="0" fillId="3" borderId="0" xfId="2" applyNumberFormat="1" applyFont="1" applyFill="1" applyAlignment="1" applyProtection="1">
      <alignment horizontal="center" vertical="center" wrapText="1"/>
    </xf>
    <xf numFmtId="164" fontId="0" fillId="3" borderId="0" xfId="2" applyNumberFormat="1" applyFont="1" applyFill="1" applyAlignment="1" applyProtection="1">
      <alignment horizontal="center" vertical="center"/>
    </xf>
    <xf numFmtId="164" fontId="0" fillId="3" borderId="10" xfId="2" applyNumberFormat="1" applyFont="1" applyFill="1" applyBorder="1" applyAlignment="1" applyProtection="1">
      <alignment horizontal="center" vertical="center"/>
    </xf>
    <xf numFmtId="0" fontId="6" fillId="5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64" fontId="2" fillId="3" borderId="0" xfId="2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49" fontId="0" fillId="3" borderId="0" xfId="2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FS_O\AFS26_B\Tsunami\NTHMP\GRANTS\BudgetNarrativeReconfig\ConfigFY19\ST_FY19Budget_F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Personnel and Fringe"/>
      <sheetName val="Travel"/>
      <sheetName val="Equipment"/>
      <sheetName val="Supplies"/>
      <sheetName val="Contractual"/>
      <sheetName val="OtherDirect"/>
      <sheetName val="IndirectCosts"/>
      <sheetName val="TotalSubawards"/>
      <sheetName val="SUMMARY"/>
      <sheetName val="Subaward1"/>
      <sheetName val="Subaward2"/>
      <sheetName val="Subaward3"/>
      <sheetName val="Data"/>
    </sheetNames>
    <sheetDataSet>
      <sheetData sheetId="0"/>
      <sheetData sheetId="1"/>
      <sheetData sheetId="2"/>
      <sheetData sheetId="3"/>
      <sheetData sheetId="4"/>
      <sheetData sheetId="5">
        <row r="20">
          <cell r="B2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77"/>
  <sheetViews>
    <sheetView tabSelected="1" workbookViewId="0"/>
  </sheetViews>
  <sheetFormatPr defaultColWidth="8.88671875" defaultRowHeight="14.4" x14ac:dyDescent="0.3"/>
  <cols>
    <col min="1" max="1" width="47.88671875" style="33" customWidth="1"/>
    <col min="2" max="2" width="17.88671875" style="33" customWidth="1"/>
    <col min="3" max="16" width="8.88671875" style="33"/>
    <col min="17" max="32" width="9.109375" style="42"/>
    <col min="33" max="16384" width="8.88671875" style="33"/>
  </cols>
  <sheetData>
    <row r="1" spans="1:16" x14ac:dyDescent="0.3">
      <c r="A1" s="93" t="s">
        <v>91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x14ac:dyDescent="0.3">
      <c r="A2" s="9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x14ac:dyDescent="0.3">
      <c r="A3" s="93" t="s">
        <v>93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x14ac:dyDescent="0.3">
      <c r="A4" s="93" t="s">
        <v>94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x14ac:dyDescent="0.3">
      <c r="A5" s="93" t="s">
        <v>95</v>
      </c>
      <c r="B5" s="100">
        <v>44440</v>
      </c>
      <c r="C5" s="94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x14ac:dyDescent="0.3">
      <c r="A6" s="93" t="s">
        <v>96</v>
      </c>
      <c r="B6" s="100">
        <v>44804</v>
      </c>
      <c r="C6" s="94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x14ac:dyDescent="0.3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x14ac:dyDescent="0.3">
      <c r="A8" s="93" t="s">
        <v>97</v>
      </c>
      <c r="B8" s="95" t="s">
        <v>81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x14ac:dyDescent="0.3">
      <c r="A9" s="93" t="s">
        <v>98</v>
      </c>
      <c r="B9" s="54">
        <v>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x14ac:dyDescent="0.3">
      <c r="A10" s="93" t="s">
        <v>99</v>
      </c>
      <c r="B10" s="103"/>
      <c r="C10" s="103"/>
      <c r="D10" s="103"/>
      <c r="E10" s="103"/>
      <c r="F10" s="103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x14ac:dyDescent="0.3">
      <c r="A11" s="93" t="s">
        <v>84</v>
      </c>
      <c r="B11" s="103"/>
      <c r="C11" s="103"/>
      <c r="D11" s="10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x14ac:dyDescent="0.3">
      <c r="A12" s="93" t="s">
        <v>82</v>
      </c>
      <c r="B12" s="103"/>
      <c r="C12" s="103"/>
      <c r="D12" s="103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57.6" x14ac:dyDescent="0.3">
      <c r="A13" s="42"/>
      <c r="B13" s="97" t="s">
        <v>123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x14ac:dyDescent="0.3">
      <c r="A14" s="93" t="s">
        <v>64</v>
      </c>
      <c r="B14" s="98" t="s">
        <v>81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x14ac:dyDescent="0.3">
      <c r="A15" s="93" t="s">
        <v>65</v>
      </c>
      <c r="B15" s="98" t="s">
        <v>81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x14ac:dyDescent="0.3">
      <c r="A16" s="93" t="s">
        <v>66</v>
      </c>
      <c r="B16" s="98" t="s">
        <v>81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x14ac:dyDescent="0.3">
      <c r="A17" s="93" t="s">
        <v>67</v>
      </c>
      <c r="B17" s="98" t="s">
        <v>81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x14ac:dyDescent="0.3">
      <c r="A18" s="93" t="s">
        <v>68</v>
      </c>
      <c r="B18" s="98" t="s">
        <v>81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x14ac:dyDescent="0.3">
      <c r="A19" s="93" t="s">
        <v>69</v>
      </c>
      <c r="B19" s="98" t="s">
        <v>81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x14ac:dyDescent="0.3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x14ac:dyDescent="0.3">
      <c r="A21" s="92" t="s">
        <v>147</v>
      </c>
      <c r="B21" s="99" t="s">
        <v>81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x14ac:dyDescent="0.3">
      <c r="A22" s="42"/>
      <c r="B22" s="99" t="s">
        <v>143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x14ac:dyDescent="0.3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x14ac:dyDescent="0.3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x14ac:dyDescent="0.3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x14ac:dyDescent="0.3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x14ac:dyDescent="0.3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x14ac:dyDescent="0.3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x14ac:dyDescent="0.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x14ac:dyDescent="0.3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x14ac:dyDescent="0.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x14ac:dyDescent="0.3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x14ac:dyDescent="0.3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x14ac:dyDescent="0.3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x14ac:dyDescent="0.3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x14ac:dyDescent="0.3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x14ac:dyDescent="0.3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x14ac:dyDescent="0.3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x14ac:dyDescent="0.3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x14ac:dyDescent="0.3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x14ac:dyDescent="0.3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x14ac:dyDescent="0.3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x14ac:dyDescent="0.3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x14ac:dyDescent="0.3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 x14ac:dyDescent="0.3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 x14ac:dyDescent="0.3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16" x14ac:dyDescent="0.3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</row>
    <row r="52" spans="1:16" x14ac:dyDescent="0.3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1:16" x14ac:dyDescent="0.3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16" x14ac:dyDescent="0.3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x14ac:dyDescent="0.3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 x14ac:dyDescent="0.3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16" x14ac:dyDescent="0.3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</row>
    <row r="58" spans="1:16" x14ac:dyDescent="0.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 x14ac:dyDescent="0.3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</row>
    <row r="60" spans="1:16" x14ac:dyDescent="0.3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</row>
    <row r="61" spans="1:16" x14ac:dyDescent="0.3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</row>
    <row r="62" spans="1:16" x14ac:dyDescent="0.3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</row>
    <row r="63" spans="1:16" x14ac:dyDescent="0.3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1:16" x14ac:dyDescent="0.3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1:16" x14ac:dyDescent="0.3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1:16" x14ac:dyDescent="0.3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</row>
    <row r="67" spans="1:16" x14ac:dyDescent="0.3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 x14ac:dyDescent="0.3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</row>
    <row r="69" spans="1:16" x14ac:dyDescent="0.3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</row>
    <row r="70" spans="1:16" x14ac:dyDescent="0.3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spans="1:16" x14ac:dyDescent="0.3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</row>
    <row r="72" spans="1:16" x14ac:dyDescent="0.3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1:16" x14ac:dyDescent="0.3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</row>
    <row r="74" spans="1:16" x14ac:dyDescent="0.3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1:16" x14ac:dyDescent="0.3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</row>
    <row r="76" spans="1:16" x14ac:dyDescent="0.3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</row>
    <row r="77" spans="1:16" x14ac:dyDescent="0.3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</row>
    <row r="78" spans="1:16" x14ac:dyDescent="0.3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</row>
    <row r="79" spans="1:16" x14ac:dyDescent="0.3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</row>
    <row r="80" spans="1:16" x14ac:dyDescent="0.3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</row>
    <row r="81" spans="1:16" x14ac:dyDescent="0.3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</row>
    <row r="82" spans="1:16" x14ac:dyDescent="0.3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</row>
    <row r="83" spans="1:16" x14ac:dyDescent="0.3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</row>
    <row r="84" spans="1:16" x14ac:dyDescent="0.3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</row>
    <row r="85" spans="1:16" x14ac:dyDescent="0.3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</row>
    <row r="86" spans="1:16" x14ac:dyDescent="0.3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</row>
    <row r="87" spans="1:16" x14ac:dyDescent="0.3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1:16" x14ac:dyDescent="0.3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1:16" x14ac:dyDescent="0.3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</row>
    <row r="90" spans="1:16" x14ac:dyDescent="0.3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1:16" x14ac:dyDescent="0.3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1:16" x14ac:dyDescent="0.3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1:16" x14ac:dyDescent="0.3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  <row r="94" spans="1:16" x14ac:dyDescent="0.3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</row>
    <row r="95" spans="1:16" x14ac:dyDescent="0.3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</row>
    <row r="96" spans="1:16" x14ac:dyDescent="0.3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</row>
    <row r="97" spans="1:16" x14ac:dyDescent="0.3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 x14ac:dyDescent="0.3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</row>
    <row r="99" spans="1:16" x14ac:dyDescent="0.3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</row>
    <row r="100" spans="1:16" x14ac:dyDescent="0.3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1" spans="1:16" x14ac:dyDescent="0.3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</row>
    <row r="102" spans="1:16" x14ac:dyDescent="0.3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</row>
    <row r="103" spans="1:16" x14ac:dyDescent="0.3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</row>
    <row r="104" spans="1:16" x14ac:dyDescent="0.3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</row>
    <row r="105" spans="1:16" x14ac:dyDescent="0.3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</row>
    <row r="106" spans="1:16" x14ac:dyDescent="0.3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</row>
    <row r="107" spans="1:16" x14ac:dyDescent="0.3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</row>
    <row r="108" spans="1:16" x14ac:dyDescent="0.3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</row>
    <row r="109" spans="1:16" x14ac:dyDescent="0.3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</row>
    <row r="110" spans="1:16" x14ac:dyDescent="0.3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</row>
    <row r="111" spans="1:16" x14ac:dyDescent="0.3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1:16" x14ac:dyDescent="0.3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</row>
    <row r="113" spans="1:16" x14ac:dyDescent="0.3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</row>
    <row r="114" spans="1:16" x14ac:dyDescent="0.3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</row>
    <row r="115" spans="1:16" x14ac:dyDescent="0.3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</row>
    <row r="116" spans="1:16" x14ac:dyDescent="0.3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1:16" x14ac:dyDescent="0.3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1:16" x14ac:dyDescent="0.3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1:16" x14ac:dyDescent="0.3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</row>
    <row r="120" spans="1:16" x14ac:dyDescent="0.3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1:16" x14ac:dyDescent="0.3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</row>
    <row r="122" spans="1:16" x14ac:dyDescent="0.3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</row>
    <row r="123" spans="1:16" x14ac:dyDescent="0.3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</row>
    <row r="124" spans="1:16" x14ac:dyDescent="0.3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</row>
    <row r="125" spans="1:16" x14ac:dyDescent="0.3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</row>
    <row r="126" spans="1:16" x14ac:dyDescent="0.3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</row>
    <row r="127" spans="1:16" x14ac:dyDescent="0.3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</row>
    <row r="128" spans="1:16" x14ac:dyDescent="0.3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</row>
    <row r="129" spans="1:16" x14ac:dyDescent="0.3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</row>
    <row r="130" spans="1:16" x14ac:dyDescent="0.3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</row>
    <row r="131" spans="1:16" x14ac:dyDescent="0.3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</row>
    <row r="132" spans="1:16" x14ac:dyDescent="0.3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  <row r="133" spans="1:16" x14ac:dyDescent="0.3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</row>
    <row r="134" spans="1:16" x14ac:dyDescent="0.3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</row>
    <row r="135" spans="1:16" x14ac:dyDescent="0.3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</row>
    <row r="136" spans="1:16" x14ac:dyDescent="0.3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</row>
    <row r="137" spans="1:16" x14ac:dyDescent="0.3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</row>
    <row r="138" spans="1:16" x14ac:dyDescent="0.3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</row>
    <row r="139" spans="1:16" x14ac:dyDescent="0.3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</row>
    <row r="140" spans="1:16" x14ac:dyDescent="0.3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</row>
    <row r="141" spans="1:16" x14ac:dyDescent="0.3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</row>
    <row r="142" spans="1:16" x14ac:dyDescent="0.3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</row>
    <row r="143" spans="1:16" x14ac:dyDescent="0.3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1:16" x14ac:dyDescent="0.3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1:16" x14ac:dyDescent="0.3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</row>
    <row r="146" spans="1:16" x14ac:dyDescent="0.3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</row>
    <row r="147" spans="1:16" x14ac:dyDescent="0.3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</row>
    <row r="148" spans="1:16" x14ac:dyDescent="0.3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</row>
    <row r="149" spans="1:16" x14ac:dyDescent="0.3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</row>
    <row r="150" spans="1:16" x14ac:dyDescent="0.3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</row>
    <row r="151" spans="1:16" x14ac:dyDescent="0.3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</row>
    <row r="152" spans="1:16" x14ac:dyDescent="0.3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</row>
    <row r="153" spans="1:16" x14ac:dyDescent="0.3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</row>
    <row r="154" spans="1:16" x14ac:dyDescent="0.3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</row>
    <row r="155" spans="1:16" x14ac:dyDescent="0.3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</row>
    <row r="156" spans="1:16" x14ac:dyDescent="0.3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</row>
    <row r="157" spans="1:16" x14ac:dyDescent="0.3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</row>
    <row r="158" spans="1:16" x14ac:dyDescent="0.3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</row>
    <row r="159" spans="1:16" x14ac:dyDescent="0.3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</row>
    <row r="160" spans="1:16" x14ac:dyDescent="0.3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</row>
    <row r="161" spans="1:16" x14ac:dyDescent="0.3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</row>
    <row r="162" spans="1:16" x14ac:dyDescent="0.3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</row>
    <row r="163" spans="1:16" x14ac:dyDescent="0.3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</row>
    <row r="164" spans="1:16" x14ac:dyDescent="0.3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</row>
    <row r="165" spans="1:16" x14ac:dyDescent="0.3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</row>
    <row r="166" spans="1:16" x14ac:dyDescent="0.3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</row>
    <row r="167" spans="1:16" x14ac:dyDescent="0.3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</row>
    <row r="168" spans="1:16" x14ac:dyDescent="0.3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</row>
    <row r="169" spans="1:16" x14ac:dyDescent="0.3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</row>
    <row r="170" spans="1:16" x14ac:dyDescent="0.3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</row>
    <row r="171" spans="1:16" x14ac:dyDescent="0.3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</row>
    <row r="172" spans="1:16" x14ac:dyDescent="0.3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</row>
    <row r="173" spans="1:16" x14ac:dyDescent="0.3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</row>
    <row r="174" spans="1:16" x14ac:dyDescent="0.3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</row>
    <row r="175" spans="1:16" x14ac:dyDescent="0.3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</row>
    <row r="176" spans="1:16" x14ac:dyDescent="0.3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</row>
    <row r="177" spans="1:16" x14ac:dyDescent="0.3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</row>
  </sheetData>
  <sheetProtection selectLockedCells="1"/>
  <mergeCells count="8">
    <mergeCell ref="B11:D11"/>
    <mergeCell ref="B12:D12"/>
    <mergeCell ref="B1:P1"/>
    <mergeCell ref="B2:P2"/>
    <mergeCell ref="B3:P3"/>
    <mergeCell ref="B4:P4"/>
    <mergeCell ref="B10:F10"/>
    <mergeCell ref="D6:P6"/>
  </mergeCells>
  <dataValidations count="2">
    <dataValidation type="list" showInputMessage="1" showErrorMessage="1" errorTitle="Error!" error="Must select YES or NO" promptTitle="Indirect Cost on object class?" prompt="Select YES or NO" sqref="B14:B19">
      <formula1>$B$21:$B$22</formula1>
    </dataValidation>
    <dataValidation type="list" showInputMessage="1" showErrorMessage="1" errorTitle="Error!" error="Must select YES or NO" promptTitle="Official NICRA?" prompt="Select YES or NO" sqref="B8">
      <formula1>$B$21:$B$22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7"/>
  <sheetViews>
    <sheetView workbookViewId="0"/>
  </sheetViews>
  <sheetFormatPr defaultColWidth="8.88671875" defaultRowHeight="14.4" x14ac:dyDescent="0.3"/>
  <cols>
    <col min="1" max="1" width="26" style="33" customWidth="1"/>
    <col min="2" max="2" width="15.33203125" style="33" customWidth="1"/>
    <col min="3" max="3" width="15.5546875" style="33" customWidth="1"/>
    <col min="4" max="4" width="15.44140625" style="33" customWidth="1"/>
    <col min="5" max="5" width="14.5546875" style="33" customWidth="1"/>
    <col min="6" max="6" width="16.33203125" style="33" customWidth="1"/>
    <col min="7" max="7" width="17.88671875" style="33" customWidth="1"/>
    <col min="8" max="8" width="16" style="33" customWidth="1"/>
    <col min="9" max="9" width="15.6640625" style="33" customWidth="1"/>
    <col min="10" max="11" width="14.6640625" style="33" customWidth="1"/>
    <col min="12" max="12" width="13.44140625" style="33" customWidth="1"/>
    <col min="13" max="13" width="14.6640625" style="33" customWidth="1"/>
    <col min="14" max="14" width="14.33203125" style="33" customWidth="1"/>
    <col min="15" max="16384" width="8.88671875" style="33"/>
  </cols>
  <sheetData>
    <row r="1" spans="1:20" ht="28.8" x14ac:dyDescent="0.3">
      <c r="A1" s="27" t="s">
        <v>21</v>
      </c>
      <c r="B1" s="27" t="s">
        <v>22</v>
      </c>
      <c r="C1" s="27" t="s">
        <v>23</v>
      </c>
      <c r="D1" s="28" t="s">
        <v>24</v>
      </c>
      <c r="E1" s="28" t="s">
        <v>76</v>
      </c>
      <c r="F1" s="28" t="s">
        <v>90</v>
      </c>
      <c r="G1" s="28" t="s">
        <v>28</v>
      </c>
      <c r="H1" s="28" t="s">
        <v>77</v>
      </c>
      <c r="I1" s="29" t="s">
        <v>27</v>
      </c>
      <c r="J1" s="30" t="s">
        <v>111</v>
      </c>
      <c r="K1" s="31"/>
      <c r="L1" s="31"/>
      <c r="M1" s="31"/>
      <c r="N1" s="31"/>
      <c r="O1" s="32"/>
      <c r="P1" s="32"/>
      <c r="Q1" s="32"/>
      <c r="R1" s="32"/>
      <c r="S1" s="32"/>
      <c r="T1" s="32"/>
    </row>
    <row r="2" spans="1:20" ht="15" customHeight="1" x14ac:dyDescent="0.3">
      <c r="A2" s="33" t="s">
        <v>25</v>
      </c>
      <c r="B2" s="34">
        <v>0</v>
      </c>
      <c r="C2" s="35">
        <v>0</v>
      </c>
      <c r="D2" s="34">
        <v>2080</v>
      </c>
      <c r="E2" s="36">
        <f>C2/D2</f>
        <v>0</v>
      </c>
      <c r="G2" s="37">
        <f>B2*E2</f>
        <v>0</v>
      </c>
      <c r="H2" s="38">
        <v>0</v>
      </c>
      <c r="I2" s="39">
        <f>ROUNDUP($G2*$H2,0)</f>
        <v>0</v>
      </c>
      <c r="J2" s="40" t="s">
        <v>124</v>
      </c>
      <c r="K2" s="41" t="s">
        <v>124</v>
      </c>
      <c r="L2" s="31"/>
      <c r="M2" s="31"/>
      <c r="N2" s="31"/>
    </row>
    <row r="3" spans="1:20" ht="15" customHeight="1" x14ac:dyDescent="0.3">
      <c r="A3" s="33" t="s">
        <v>25</v>
      </c>
      <c r="B3" s="34">
        <v>0</v>
      </c>
      <c r="C3" s="35">
        <v>0</v>
      </c>
      <c r="D3" s="34">
        <v>2080</v>
      </c>
      <c r="E3" s="36">
        <f t="shared" ref="E3:E6" si="0">C3/D3</f>
        <v>0</v>
      </c>
      <c r="G3" s="37">
        <f>B3*E3</f>
        <v>0</v>
      </c>
      <c r="H3" s="38">
        <v>0</v>
      </c>
      <c r="I3" s="39">
        <f t="shared" ref="I3:I20" si="1">$G3*$H3</f>
        <v>0</v>
      </c>
      <c r="J3" s="40" t="s">
        <v>124</v>
      </c>
      <c r="K3" s="41" t="s">
        <v>125</v>
      </c>
      <c r="L3" s="31"/>
      <c r="M3" s="31"/>
      <c r="N3" s="31"/>
    </row>
    <row r="4" spans="1:20" ht="15" customHeight="1" x14ac:dyDescent="0.3">
      <c r="A4" s="33" t="s">
        <v>25</v>
      </c>
      <c r="B4" s="34"/>
      <c r="C4" s="35">
        <v>0</v>
      </c>
      <c r="D4" s="34">
        <v>2080</v>
      </c>
      <c r="E4" s="36">
        <f t="shared" si="0"/>
        <v>0</v>
      </c>
      <c r="G4" s="37">
        <f>B4*E4</f>
        <v>0</v>
      </c>
      <c r="H4" s="38">
        <v>0</v>
      </c>
      <c r="I4" s="39">
        <f t="shared" si="1"/>
        <v>0</v>
      </c>
      <c r="J4" s="40" t="s">
        <v>124</v>
      </c>
      <c r="K4" s="31"/>
      <c r="L4" s="31"/>
      <c r="M4" s="31"/>
      <c r="N4" s="31"/>
    </row>
    <row r="5" spans="1:20" ht="15" customHeight="1" x14ac:dyDescent="0.3">
      <c r="A5" s="33" t="s">
        <v>25</v>
      </c>
      <c r="B5" s="34">
        <v>0</v>
      </c>
      <c r="C5" s="35">
        <v>0</v>
      </c>
      <c r="D5" s="34">
        <v>2080</v>
      </c>
      <c r="E5" s="36">
        <f t="shared" si="0"/>
        <v>0</v>
      </c>
      <c r="G5" s="37">
        <f>B5*E5</f>
        <v>0</v>
      </c>
      <c r="H5" s="38">
        <v>0</v>
      </c>
      <c r="I5" s="39">
        <f t="shared" si="1"/>
        <v>0</v>
      </c>
      <c r="J5" s="40" t="s">
        <v>124</v>
      </c>
      <c r="K5" s="31"/>
      <c r="L5" s="31"/>
      <c r="M5" s="31"/>
      <c r="N5" s="31"/>
    </row>
    <row r="6" spans="1:20" ht="15" customHeight="1" x14ac:dyDescent="0.3">
      <c r="A6" s="33" t="s">
        <v>25</v>
      </c>
      <c r="B6" s="34">
        <v>0</v>
      </c>
      <c r="C6" s="35">
        <v>0</v>
      </c>
      <c r="D6" s="34">
        <v>2080</v>
      </c>
      <c r="E6" s="36">
        <f t="shared" si="0"/>
        <v>0</v>
      </c>
      <c r="G6" s="37">
        <f>B6*E6</f>
        <v>0</v>
      </c>
      <c r="H6" s="38">
        <v>0</v>
      </c>
      <c r="I6" s="39">
        <f t="shared" si="1"/>
        <v>0</v>
      </c>
      <c r="J6" s="40" t="s">
        <v>124</v>
      </c>
      <c r="K6" s="31"/>
      <c r="L6" s="31"/>
      <c r="M6" s="31"/>
      <c r="N6" s="31"/>
    </row>
    <row r="7" spans="1:20" ht="15" customHeight="1" x14ac:dyDescent="0.3">
      <c r="A7" s="33" t="s">
        <v>25</v>
      </c>
      <c r="B7" s="34">
        <v>0</v>
      </c>
      <c r="C7" s="35">
        <v>0</v>
      </c>
      <c r="D7" s="34">
        <v>2080</v>
      </c>
      <c r="E7" s="36">
        <f t="shared" ref="E7:E20" si="2">C7/D7</f>
        <v>0</v>
      </c>
      <c r="G7" s="37">
        <f t="shared" ref="G7:G20" si="3">B7*E7</f>
        <v>0</v>
      </c>
      <c r="H7" s="38">
        <v>0</v>
      </c>
      <c r="I7" s="39">
        <f t="shared" si="1"/>
        <v>0</v>
      </c>
      <c r="J7" s="40" t="s">
        <v>124</v>
      </c>
      <c r="K7" s="31"/>
      <c r="L7" s="31"/>
      <c r="M7" s="31"/>
      <c r="N7" s="31"/>
    </row>
    <row r="8" spans="1:20" ht="15" customHeight="1" x14ac:dyDescent="0.3">
      <c r="A8" s="33" t="s">
        <v>25</v>
      </c>
      <c r="B8" s="34">
        <v>0</v>
      </c>
      <c r="C8" s="35">
        <v>0</v>
      </c>
      <c r="D8" s="34">
        <v>2080</v>
      </c>
      <c r="E8" s="36">
        <f t="shared" si="2"/>
        <v>0</v>
      </c>
      <c r="G8" s="37">
        <f t="shared" si="3"/>
        <v>0</v>
      </c>
      <c r="H8" s="38">
        <v>0</v>
      </c>
      <c r="I8" s="39">
        <f t="shared" si="1"/>
        <v>0</v>
      </c>
      <c r="J8" s="40" t="s">
        <v>124</v>
      </c>
      <c r="K8" s="31"/>
      <c r="L8" s="31"/>
      <c r="M8" s="31"/>
      <c r="N8" s="31"/>
    </row>
    <row r="9" spans="1:20" ht="15" customHeight="1" x14ac:dyDescent="0.3">
      <c r="A9" s="33" t="s">
        <v>25</v>
      </c>
      <c r="B9" s="34">
        <v>0</v>
      </c>
      <c r="C9" s="35">
        <v>0</v>
      </c>
      <c r="D9" s="34">
        <v>2080</v>
      </c>
      <c r="E9" s="36">
        <f t="shared" si="2"/>
        <v>0</v>
      </c>
      <c r="G9" s="37">
        <f t="shared" si="3"/>
        <v>0</v>
      </c>
      <c r="H9" s="38">
        <v>0</v>
      </c>
      <c r="I9" s="39">
        <f t="shared" si="1"/>
        <v>0</v>
      </c>
      <c r="J9" s="40" t="s">
        <v>124</v>
      </c>
      <c r="K9" s="31"/>
      <c r="L9" s="31"/>
      <c r="M9" s="31"/>
      <c r="N9" s="31"/>
    </row>
    <row r="10" spans="1:20" ht="15" customHeight="1" x14ac:dyDescent="0.3">
      <c r="A10" s="33" t="s">
        <v>25</v>
      </c>
      <c r="B10" s="34">
        <v>0</v>
      </c>
      <c r="C10" s="35">
        <v>0</v>
      </c>
      <c r="D10" s="34">
        <v>2080</v>
      </c>
      <c r="E10" s="36">
        <f t="shared" ref="E10:E18" si="4">C10/D10</f>
        <v>0</v>
      </c>
      <c r="G10" s="37">
        <f t="shared" ref="G10:G18" si="5">B10*E10</f>
        <v>0</v>
      </c>
      <c r="H10" s="38">
        <v>0</v>
      </c>
      <c r="I10" s="39">
        <f t="shared" si="1"/>
        <v>0</v>
      </c>
      <c r="J10" s="40" t="s">
        <v>124</v>
      </c>
      <c r="K10" s="31"/>
      <c r="L10" s="31"/>
      <c r="M10" s="31"/>
      <c r="N10" s="31"/>
    </row>
    <row r="11" spans="1:20" ht="15" customHeight="1" x14ac:dyDescent="0.3">
      <c r="A11" s="33" t="s">
        <v>25</v>
      </c>
      <c r="B11" s="34">
        <v>0</v>
      </c>
      <c r="C11" s="35">
        <v>0</v>
      </c>
      <c r="D11" s="34">
        <v>2080</v>
      </c>
      <c r="E11" s="36">
        <f t="shared" si="4"/>
        <v>0</v>
      </c>
      <c r="G11" s="37">
        <f t="shared" si="5"/>
        <v>0</v>
      </c>
      <c r="H11" s="38">
        <v>0</v>
      </c>
      <c r="I11" s="39">
        <f t="shared" si="1"/>
        <v>0</v>
      </c>
      <c r="J11" s="40" t="s">
        <v>124</v>
      </c>
      <c r="K11" s="31"/>
      <c r="L11" s="31"/>
      <c r="M11" s="31"/>
      <c r="N11" s="31"/>
    </row>
    <row r="12" spans="1:20" ht="15" customHeight="1" x14ac:dyDescent="0.3">
      <c r="A12" s="33" t="s">
        <v>25</v>
      </c>
      <c r="B12" s="34">
        <v>0</v>
      </c>
      <c r="C12" s="35">
        <v>0</v>
      </c>
      <c r="D12" s="34">
        <v>2080</v>
      </c>
      <c r="E12" s="36">
        <f t="shared" si="4"/>
        <v>0</v>
      </c>
      <c r="G12" s="37">
        <f t="shared" si="5"/>
        <v>0</v>
      </c>
      <c r="H12" s="38">
        <v>0</v>
      </c>
      <c r="I12" s="39">
        <f t="shared" si="1"/>
        <v>0</v>
      </c>
      <c r="J12" s="40" t="s">
        <v>124</v>
      </c>
      <c r="K12" s="31"/>
      <c r="L12" s="31"/>
      <c r="M12" s="31"/>
      <c r="N12" s="31"/>
    </row>
    <row r="13" spans="1:20" ht="15" customHeight="1" x14ac:dyDescent="0.3">
      <c r="A13" s="33" t="s">
        <v>25</v>
      </c>
      <c r="B13" s="34">
        <v>0</v>
      </c>
      <c r="C13" s="35">
        <v>0</v>
      </c>
      <c r="D13" s="34">
        <v>2080</v>
      </c>
      <c r="E13" s="36">
        <f t="shared" si="4"/>
        <v>0</v>
      </c>
      <c r="G13" s="37">
        <f t="shared" si="5"/>
        <v>0</v>
      </c>
      <c r="H13" s="38">
        <v>0</v>
      </c>
      <c r="I13" s="39">
        <f t="shared" si="1"/>
        <v>0</v>
      </c>
      <c r="J13" s="40" t="s">
        <v>124</v>
      </c>
      <c r="K13" s="31"/>
      <c r="L13" s="31"/>
      <c r="M13" s="31"/>
      <c r="N13" s="31"/>
    </row>
    <row r="14" spans="1:20" ht="15" customHeight="1" x14ac:dyDescent="0.3">
      <c r="A14" s="33" t="s">
        <v>25</v>
      </c>
      <c r="B14" s="34">
        <v>0</v>
      </c>
      <c r="C14" s="35">
        <v>0</v>
      </c>
      <c r="D14" s="34">
        <v>2080</v>
      </c>
      <c r="E14" s="36">
        <f t="shared" si="4"/>
        <v>0</v>
      </c>
      <c r="G14" s="37">
        <f t="shared" si="5"/>
        <v>0</v>
      </c>
      <c r="H14" s="38">
        <v>0</v>
      </c>
      <c r="I14" s="39">
        <f t="shared" si="1"/>
        <v>0</v>
      </c>
      <c r="J14" s="40" t="s">
        <v>124</v>
      </c>
      <c r="K14" s="31"/>
      <c r="L14" s="31"/>
      <c r="M14" s="31"/>
      <c r="N14" s="31"/>
    </row>
    <row r="15" spans="1:20" ht="15" customHeight="1" x14ac:dyDescent="0.3">
      <c r="A15" s="33" t="s">
        <v>25</v>
      </c>
      <c r="B15" s="34">
        <v>0</v>
      </c>
      <c r="C15" s="35">
        <v>0</v>
      </c>
      <c r="D15" s="34">
        <v>2080</v>
      </c>
      <c r="E15" s="36">
        <f t="shared" si="4"/>
        <v>0</v>
      </c>
      <c r="G15" s="37">
        <f t="shared" si="5"/>
        <v>0</v>
      </c>
      <c r="H15" s="38">
        <v>0</v>
      </c>
      <c r="I15" s="39">
        <f t="shared" si="1"/>
        <v>0</v>
      </c>
      <c r="J15" s="40" t="s">
        <v>124</v>
      </c>
      <c r="K15" s="31"/>
      <c r="L15" s="31"/>
      <c r="M15" s="31"/>
      <c r="N15" s="31"/>
    </row>
    <row r="16" spans="1:20" ht="15" customHeight="1" x14ac:dyDescent="0.3">
      <c r="A16" s="33" t="s">
        <v>25</v>
      </c>
      <c r="B16" s="34">
        <v>0</v>
      </c>
      <c r="C16" s="35">
        <v>0</v>
      </c>
      <c r="D16" s="34">
        <v>2080</v>
      </c>
      <c r="E16" s="36">
        <f t="shared" si="4"/>
        <v>0</v>
      </c>
      <c r="G16" s="37">
        <f t="shared" si="5"/>
        <v>0</v>
      </c>
      <c r="H16" s="38">
        <v>0</v>
      </c>
      <c r="I16" s="39">
        <f t="shared" si="1"/>
        <v>0</v>
      </c>
      <c r="J16" s="40" t="s">
        <v>124</v>
      </c>
      <c r="K16" s="31"/>
      <c r="L16" s="31"/>
      <c r="M16" s="31"/>
      <c r="N16" s="31"/>
    </row>
    <row r="17" spans="1:14" ht="15" customHeight="1" x14ac:dyDescent="0.3">
      <c r="A17" s="33" t="s">
        <v>25</v>
      </c>
      <c r="B17" s="34">
        <v>0</v>
      </c>
      <c r="C17" s="35">
        <v>0</v>
      </c>
      <c r="D17" s="34">
        <v>2080</v>
      </c>
      <c r="E17" s="36">
        <f t="shared" ref="E17" si="6">C17/D17</f>
        <v>0</v>
      </c>
      <c r="G17" s="37">
        <f t="shared" ref="G17" si="7">B17*E17</f>
        <v>0</v>
      </c>
      <c r="H17" s="38">
        <v>0</v>
      </c>
      <c r="I17" s="39">
        <f t="shared" si="1"/>
        <v>0</v>
      </c>
      <c r="J17" s="40" t="s">
        <v>124</v>
      </c>
      <c r="K17" s="31"/>
      <c r="L17" s="31"/>
      <c r="M17" s="31"/>
      <c r="N17" s="31"/>
    </row>
    <row r="18" spans="1:14" ht="15" customHeight="1" x14ac:dyDescent="0.3">
      <c r="A18" s="33" t="s">
        <v>25</v>
      </c>
      <c r="B18" s="34">
        <v>0</v>
      </c>
      <c r="C18" s="35">
        <v>0</v>
      </c>
      <c r="D18" s="34">
        <v>2080</v>
      </c>
      <c r="E18" s="36">
        <f t="shared" si="4"/>
        <v>0</v>
      </c>
      <c r="G18" s="37">
        <f t="shared" si="5"/>
        <v>0</v>
      </c>
      <c r="H18" s="38">
        <v>0</v>
      </c>
      <c r="I18" s="39">
        <f t="shared" si="1"/>
        <v>0</v>
      </c>
      <c r="J18" s="40" t="s">
        <v>124</v>
      </c>
      <c r="K18" s="31"/>
      <c r="L18" s="31"/>
      <c r="M18" s="31"/>
      <c r="N18" s="31"/>
    </row>
    <row r="19" spans="1:14" ht="15" customHeight="1" x14ac:dyDescent="0.3">
      <c r="A19" s="33" t="s">
        <v>25</v>
      </c>
      <c r="B19" s="34">
        <v>0</v>
      </c>
      <c r="C19" s="35">
        <v>0</v>
      </c>
      <c r="D19" s="34">
        <v>2080</v>
      </c>
      <c r="E19" s="36">
        <f t="shared" si="2"/>
        <v>0</v>
      </c>
      <c r="G19" s="37">
        <f t="shared" si="3"/>
        <v>0</v>
      </c>
      <c r="H19" s="38">
        <v>0</v>
      </c>
      <c r="I19" s="39">
        <f t="shared" si="1"/>
        <v>0</v>
      </c>
      <c r="J19" s="40" t="s">
        <v>124</v>
      </c>
      <c r="K19" s="31"/>
      <c r="L19" s="31"/>
      <c r="M19" s="31"/>
      <c r="N19" s="31"/>
    </row>
    <row r="20" spans="1:14" ht="15" customHeight="1" x14ac:dyDescent="0.3">
      <c r="A20" s="33" t="s">
        <v>25</v>
      </c>
      <c r="B20" s="34">
        <v>0</v>
      </c>
      <c r="C20" s="35">
        <v>0</v>
      </c>
      <c r="D20" s="34">
        <v>2080</v>
      </c>
      <c r="E20" s="36">
        <f t="shared" si="2"/>
        <v>0</v>
      </c>
      <c r="G20" s="37">
        <f t="shared" si="3"/>
        <v>0</v>
      </c>
      <c r="H20" s="38">
        <v>0</v>
      </c>
      <c r="I20" s="39">
        <f t="shared" si="1"/>
        <v>0</v>
      </c>
      <c r="J20" s="40" t="s">
        <v>124</v>
      </c>
      <c r="K20" s="31"/>
      <c r="L20" s="31"/>
      <c r="M20" s="31"/>
      <c r="N20" s="31"/>
    </row>
    <row r="21" spans="1:14" x14ac:dyDescent="0.3">
      <c r="A21" s="106" t="s">
        <v>29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1:14" x14ac:dyDescent="0.3">
      <c r="A22" s="44"/>
      <c r="B22" s="45" t="s">
        <v>8</v>
      </c>
      <c r="C22" s="45" t="s">
        <v>9</v>
      </c>
      <c r="D22" s="45" t="s">
        <v>10</v>
      </c>
      <c r="E22" s="45" t="s">
        <v>11</v>
      </c>
      <c r="F22" s="45" t="s">
        <v>12</v>
      </c>
      <c r="G22" s="45" t="s">
        <v>13</v>
      </c>
      <c r="H22" s="45" t="s">
        <v>14</v>
      </c>
      <c r="I22" s="45" t="s">
        <v>15</v>
      </c>
      <c r="J22" s="45" t="s">
        <v>16</v>
      </c>
      <c r="K22" s="45" t="s">
        <v>17</v>
      </c>
      <c r="L22" s="45" t="s">
        <v>18</v>
      </c>
      <c r="M22" s="45" t="s">
        <v>19</v>
      </c>
      <c r="N22" s="45" t="s">
        <v>20</v>
      </c>
    </row>
    <row r="23" spans="1:14" x14ac:dyDescent="0.3">
      <c r="A23" s="44" t="str">
        <f t="shared" ref="A23:A41" si="8">A2</f>
        <v>Name/Short Title</v>
      </c>
      <c r="B23" s="46">
        <f>SUM(C23:N23)</f>
        <v>0</v>
      </c>
      <c r="C23" s="47">
        <f t="shared" ref="C23:C41" si="9">IF($F2=1,$G2,0)</f>
        <v>0</v>
      </c>
      <c r="D23" s="47">
        <f t="shared" ref="D23:D41" si="10">IF($F2=2,$G2,0)</f>
        <v>0</v>
      </c>
      <c r="E23" s="47">
        <f t="shared" ref="E23:E41" si="11">IF($F2=3,$G2,0)</f>
        <v>0</v>
      </c>
      <c r="F23" s="47">
        <f t="shared" ref="F23:F41" si="12">IF($F2=4,$G2,0)</f>
        <v>0</v>
      </c>
      <c r="G23" s="47">
        <f t="shared" ref="G23:G41" si="13">IF($F2=5,$G2,0)</f>
        <v>0</v>
      </c>
      <c r="H23" s="47">
        <f t="shared" ref="H23:H41" si="14">IF($F2=6,$G2,0)</f>
        <v>0</v>
      </c>
      <c r="I23" s="47">
        <f t="shared" ref="I23:I41" si="15">IF($F2=7,$G2,0)</f>
        <v>0</v>
      </c>
      <c r="J23" s="47">
        <f t="shared" ref="J23:J41" si="16">IF($F2=8,$G2,0)</f>
        <v>0</v>
      </c>
      <c r="K23" s="47">
        <f t="shared" ref="K23:K41" si="17">IF($F2=9,$G2,0)</f>
        <v>0</v>
      </c>
      <c r="L23" s="47">
        <f t="shared" ref="L23:L41" si="18">IF($F2=10,$G2,0)</f>
        <v>0</v>
      </c>
      <c r="M23" s="47">
        <f t="shared" ref="M23:M41" si="19">IF($F2=11,$G2,0)</f>
        <v>0</v>
      </c>
      <c r="N23" s="47">
        <f t="shared" ref="N23:N41" si="20">IF($F2=12,$G2,0)</f>
        <v>0</v>
      </c>
    </row>
    <row r="24" spans="1:14" x14ac:dyDescent="0.3">
      <c r="A24" s="44" t="str">
        <f t="shared" si="8"/>
        <v>Name/Short Title</v>
      </c>
      <c r="B24" s="46">
        <f t="shared" ref="B24:B41" si="21">SUM(C24:N24)</f>
        <v>0</v>
      </c>
      <c r="C24" s="47">
        <f t="shared" si="9"/>
        <v>0</v>
      </c>
      <c r="D24" s="47">
        <f t="shared" si="10"/>
        <v>0</v>
      </c>
      <c r="E24" s="47">
        <f t="shared" si="11"/>
        <v>0</v>
      </c>
      <c r="F24" s="47">
        <f t="shared" si="12"/>
        <v>0</v>
      </c>
      <c r="G24" s="47">
        <f t="shared" si="13"/>
        <v>0</v>
      </c>
      <c r="H24" s="47">
        <f t="shared" si="14"/>
        <v>0</v>
      </c>
      <c r="I24" s="47">
        <f t="shared" si="15"/>
        <v>0</v>
      </c>
      <c r="J24" s="47">
        <f t="shared" si="16"/>
        <v>0</v>
      </c>
      <c r="K24" s="47">
        <f t="shared" si="17"/>
        <v>0</v>
      </c>
      <c r="L24" s="47">
        <f t="shared" si="18"/>
        <v>0</v>
      </c>
      <c r="M24" s="47">
        <f t="shared" si="19"/>
        <v>0</v>
      </c>
      <c r="N24" s="47">
        <f t="shared" si="20"/>
        <v>0</v>
      </c>
    </row>
    <row r="25" spans="1:14" x14ac:dyDescent="0.3">
      <c r="A25" s="44" t="str">
        <f t="shared" si="8"/>
        <v>Name/Short Title</v>
      </c>
      <c r="B25" s="46">
        <f t="shared" si="21"/>
        <v>0</v>
      </c>
      <c r="C25" s="47">
        <f t="shared" si="9"/>
        <v>0</v>
      </c>
      <c r="D25" s="47">
        <f t="shared" si="10"/>
        <v>0</v>
      </c>
      <c r="E25" s="47">
        <f t="shared" si="11"/>
        <v>0</v>
      </c>
      <c r="F25" s="47">
        <f t="shared" si="12"/>
        <v>0</v>
      </c>
      <c r="G25" s="47">
        <f t="shared" si="13"/>
        <v>0</v>
      </c>
      <c r="H25" s="47">
        <f t="shared" si="14"/>
        <v>0</v>
      </c>
      <c r="I25" s="47">
        <f t="shared" si="15"/>
        <v>0</v>
      </c>
      <c r="J25" s="47">
        <f t="shared" si="16"/>
        <v>0</v>
      </c>
      <c r="K25" s="47">
        <f t="shared" si="17"/>
        <v>0</v>
      </c>
      <c r="L25" s="47">
        <f t="shared" si="18"/>
        <v>0</v>
      </c>
      <c r="M25" s="47">
        <f t="shared" si="19"/>
        <v>0</v>
      </c>
      <c r="N25" s="47">
        <f t="shared" si="20"/>
        <v>0</v>
      </c>
    </row>
    <row r="26" spans="1:14" x14ac:dyDescent="0.3">
      <c r="A26" s="44" t="str">
        <f t="shared" si="8"/>
        <v>Name/Short Title</v>
      </c>
      <c r="B26" s="46">
        <f t="shared" si="21"/>
        <v>0</v>
      </c>
      <c r="C26" s="47">
        <f t="shared" si="9"/>
        <v>0</v>
      </c>
      <c r="D26" s="47">
        <f t="shared" si="10"/>
        <v>0</v>
      </c>
      <c r="E26" s="47">
        <f t="shared" si="11"/>
        <v>0</v>
      </c>
      <c r="F26" s="47">
        <f t="shared" si="12"/>
        <v>0</v>
      </c>
      <c r="G26" s="47">
        <f t="shared" si="13"/>
        <v>0</v>
      </c>
      <c r="H26" s="47">
        <f t="shared" si="14"/>
        <v>0</v>
      </c>
      <c r="I26" s="47">
        <f t="shared" si="15"/>
        <v>0</v>
      </c>
      <c r="J26" s="47">
        <f t="shared" si="16"/>
        <v>0</v>
      </c>
      <c r="K26" s="47">
        <f t="shared" si="17"/>
        <v>0</v>
      </c>
      <c r="L26" s="47">
        <f t="shared" si="18"/>
        <v>0</v>
      </c>
      <c r="M26" s="47">
        <f t="shared" si="19"/>
        <v>0</v>
      </c>
      <c r="N26" s="47">
        <f t="shared" si="20"/>
        <v>0</v>
      </c>
    </row>
    <row r="27" spans="1:14" x14ac:dyDescent="0.3">
      <c r="A27" s="44" t="str">
        <f t="shared" si="8"/>
        <v>Name/Short Title</v>
      </c>
      <c r="B27" s="46">
        <f t="shared" si="21"/>
        <v>0</v>
      </c>
      <c r="C27" s="47">
        <f t="shared" si="9"/>
        <v>0</v>
      </c>
      <c r="D27" s="47">
        <f t="shared" si="10"/>
        <v>0</v>
      </c>
      <c r="E27" s="47">
        <f t="shared" si="11"/>
        <v>0</v>
      </c>
      <c r="F27" s="47">
        <f t="shared" si="12"/>
        <v>0</v>
      </c>
      <c r="G27" s="47">
        <f t="shared" si="13"/>
        <v>0</v>
      </c>
      <c r="H27" s="47">
        <f t="shared" si="14"/>
        <v>0</v>
      </c>
      <c r="I27" s="47">
        <f t="shared" si="15"/>
        <v>0</v>
      </c>
      <c r="J27" s="47">
        <f t="shared" si="16"/>
        <v>0</v>
      </c>
      <c r="K27" s="47">
        <f t="shared" si="17"/>
        <v>0</v>
      </c>
      <c r="L27" s="47">
        <f t="shared" si="18"/>
        <v>0</v>
      </c>
      <c r="M27" s="47">
        <f t="shared" si="19"/>
        <v>0</v>
      </c>
      <c r="N27" s="47">
        <f t="shared" si="20"/>
        <v>0</v>
      </c>
    </row>
    <row r="28" spans="1:14" x14ac:dyDescent="0.3">
      <c r="A28" s="44" t="str">
        <f t="shared" si="8"/>
        <v>Name/Short Title</v>
      </c>
      <c r="B28" s="46">
        <f t="shared" si="21"/>
        <v>0</v>
      </c>
      <c r="C28" s="47">
        <f t="shared" si="9"/>
        <v>0</v>
      </c>
      <c r="D28" s="47">
        <f t="shared" si="10"/>
        <v>0</v>
      </c>
      <c r="E28" s="47">
        <f t="shared" si="11"/>
        <v>0</v>
      </c>
      <c r="F28" s="47">
        <f t="shared" si="12"/>
        <v>0</v>
      </c>
      <c r="G28" s="47">
        <f t="shared" si="13"/>
        <v>0</v>
      </c>
      <c r="H28" s="47">
        <f t="shared" si="14"/>
        <v>0</v>
      </c>
      <c r="I28" s="47">
        <f t="shared" si="15"/>
        <v>0</v>
      </c>
      <c r="J28" s="47">
        <f t="shared" si="16"/>
        <v>0</v>
      </c>
      <c r="K28" s="47">
        <f t="shared" si="17"/>
        <v>0</v>
      </c>
      <c r="L28" s="47">
        <f t="shared" si="18"/>
        <v>0</v>
      </c>
      <c r="M28" s="47">
        <f t="shared" si="19"/>
        <v>0</v>
      </c>
      <c r="N28" s="47">
        <f t="shared" si="20"/>
        <v>0</v>
      </c>
    </row>
    <row r="29" spans="1:14" x14ac:dyDescent="0.3">
      <c r="A29" s="44" t="str">
        <f t="shared" si="8"/>
        <v>Name/Short Title</v>
      </c>
      <c r="B29" s="46">
        <f t="shared" si="21"/>
        <v>0</v>
      </c>
      <c r="C29" s="47">
        <f t="shared" si="9"/>
        <v>0</v>
      </c>
      <c r="D29" s="47">
        <f t="shared" si="10"/>
        <v>0</v>
      </c>
      <c r="E29" s="47">
        <f t="shared" si="11"/>
        <v>0</v>
      </c>
      <c r="F29" s="47">
        <f t="shared" si="12"/>
        <v>0</v>
      </c>
      <c r="G29" s="47">
        <f t="shared" si="13"/>
        <v>0</v>
      </c>
      <c r="H29" s="47">
        <f t="shared" si="14"/>
        <v>0</v>
      </c>
      <c r="I29" s="47">
        <f t="shared" si="15"/>
        <v>0</v>
      </c>
      <c r="J29" s="47">
        <f t="shared" si="16"/>
        <v>0</v>
      </c>
      <c r="K29" s="47">
        <f t="shared" si="17"/>
        <v>0</v>
      </c>
      <c r="L29" s="47">
        <f t="shared" si="18"/>
        <v>0</v>
      </c>
      <c r="M29" s="47">
        <f t="shared" si="19"/>
        <v>0</v>
      </c>
      <c r="N29" s="47">
        <f t="shared" si="20"/>
        <v>0</v>
      </c>
    </row>
    <row r="30" spans="1:14" x14ac:dyDescent="0.3">
      <c r="A30" s="44" t="str">
        <f t="shared" si="8"/>
        <v>Name/Short Title</v>
      </c>
      <c r="B30" s="46">
        <f t="shared" si="21"/>
        <v>0</v>
      </c>
      <c r="C30" s="47">
        <f t="shared" si="9"/>
        <v>0</v>
      </c>
      <c r="D30" s="47">
        <f t="shared" si="10"/>
        <v>0</v>
      </c>
      <c r="E30" s="47">
        <f t="shared" si="11"/>
        <v>0</v>
      </c>
      <c r="F30" s="47">
        <f t="shared" si="12"/>
        <v>0</v>
      </c>
      <c r="G30" s="47">
        <f t="shared" si="13"/>
        <v>0</v>
      </c>
      <c r="H30" s="47">
        <f t="shared" si="14"/>
        <v>0</v>
      </c>
      <c r="I30" s="47">
        <f t="shared" si="15"/>
        <v>0</v>
      </c>
      <c r="J30" s="47">
        <f t="shared" si="16"/>
        <v>0</v>
      </c>
      <c r="K30" s="47">
        <f t="shared" si="17"/>
        <v>0</v>
      </c>
      <c r="L30" s="47">
        <f t="shared" si="18"/>
        <v>0</v>
      </c>
      <c r="M30" s="47">
        <f t="shared" si="19"/>
        <v>0</v>
      </c>
      <c r="N30" s="47">
        <f t="shared" si="20"/>
        <v>0</v>
      </c>
    </row>
    <row r="31" spans="1:14" x14ac:dyDescent="0.3">
      <c r="A31" s="102" t="str">
        <f t="shared" si="8"/>
        <v>Name/Short Title</v>
      </c>
      <c r="B31" s="46">
        <f t="shared" ref="B31:B39" si="22">SUM(C31:N31)</f>
        <v>0</v>
      </c>
      <c r="C31" s="47">
        <f t="shared" si="9"/>
        <v>0</v>
      </c>
      <c r="D31" s="47">
        <f t="shared" si="10"/>
        <v>0</v>
      </c>
      <c r="E31" s="47">
        <f t="shared" si="11"/>
        <v>0</v>
      </c>
      <c r="F31" s="47">
        <f t="shared" si="12"/>
        <v>0</v>
      </c>
      <c r="G31" s="47">
        <f t="shared" si="13"/>
        <v>0</v>
      </c>
      <c r="H31" s="47">
        <f t="shared" si="14"/>
        <v>0</v>
      </c>
      <c r="I31" s="47">
        <f t="shared" si="15"/>
        <v>0</v>
      </c>
      <c r="J31" s="47">
        <f t="shared" si="16"/>
        <v>0</v>
      </c>
      <c r="K31" s="47">
        <f t="shared" si="17"/>
        <v>0</v>
      </c>
      <c r="L31" s="47">
        <f t="shared" si="18"/>
        <v>0</v>
      </c>
      <c r="M31" s="47">
        <f t="shared" si="19"/>
        <v>0</v>
      </c>
      <c r="N31" s="47">
        <f t="shared" si="20"/>
        <v>0</v>
      </c>
    </row>
    <row r="32" spans="1:14" x14ac:dyDescent="0.3">
      <c r="A32" s="102" t="str">
        <f t="shared" si="8"/>
        <v>Name/Short Title</v>
      </c>
      <c r="B32" s="46">
        <f t="shared" si="22"/>
        <v>0</v>
      </c>
      <c r="C32" s="47">
        <f t="shared" si="9"/>
        <v>0</v>
      </c>
      <c r="D32" s="47">
        <f t="shared" si="10"/>
        <v>0</v>
      </c>
      <c r="E32" s="47">
        <f t="shared" si="11"/>
        <v>0</v>
      </c>
      <c r="F32" s="47">
        <f t="shared" si="12"/>
        <v>0</v>
      </c>
      <c r="G32" s="47">
        <f t="shared" si="13"/>
        <v>0</v>
      </c>
      <c r="H32" s="47">
        <f t="shared" si="14"/>
        <v>0</v>
      </c>
      <c r="I32" s="47">
        <f t="shared" si="15"/>
        <v>0</v>
      </c>
      <c r="J32" s="47">
        <f t="shared" si="16"/>
        <v>0</v>
      </c>
      <c r="K32" s="47">
        <f t="shared" si="17"/>
        <v>0</v>
      </c>
      <c r="L32" s="47">
        <f t="shared" si="18"/>
        <v>0</v>
      </c>
      <c r="M32" s="47">
        <f t="shared" si="19"/>
        <v>0</v>
      </c>
      <c r="N32" s="47">
        <f t="shared" si="20"/>
        <v>0</v>
      </c>
    </row>
    <row r="33" spans="1:14" x14ac:dyDescent="0.3">
      <c r="A33" s="102" t="str">
        <f t="shared" si="8"/>
        <v>Name/Short Title</v>
      </c>
      <c r="B33" s="46">
        <f t="shared" si="22"/>
        <v>0</v>
      </c>
      <c r="C33" s="47">
        <f t="shared" si="9"/>
        <v>0</v>
      </c>
      <c r="D33" s="47">
        <f t="shared" si="10"/>
        <v>0</v>
      </c>
      <c r="E33" s="47">
        <f t="shared" si="11"/>
        <v>0</v>
      </c>
      <c r="F33" s="47">
        <f t="shared" si="12"/>
        <v>0</v>
      </c>
      <c r="G33" s="47">
        <f t="shared" si="13"/>
        <v>0</v>
      </c>
      <c r="H33" s="47">
        <f t="shared" si="14"/>
        <v>0</v>
      </c>
      <c r="I33" s="47">
        <f t="shared" si="15"/>
        <v>0</v>
      </c>
      <c r="J33" s="47">
        <f t="shared" si="16"/>
        <v>0</v>
      </c>
      <c r="K33" s="47">
        <f t="shared" si="17"/>
        <v>0</v>
      </c>
      <c r="L33" s="47">
        <f t="shared" si="18"/>
        <v>0</v>
      </c>
      <c r="M33" s="47">
        <f t="shared" si="19"/>
        <v>0</v>
      </c>
      <c r="N33" s="47">
        <f t="shared" si="20"/>
        <v>0</v>
      </c>
    </row>
    <row r="34" spans="1:14" x14ac:dyDescent="0.3">
      <c r="A34" s="102" t="str">
        <f t="shared" si="8"/>
        <v>Name/Short Title</v>
      </c>
      <c r="B34" s="46">
        <f t="shared" si="22"/>
        <v>0</v>
      </c>
      <c r="C34" s="47">
        <f t="shared" si="9"/>
        <v>0</v>
      </c>
      <c r="D34" s="47">
        <f t="shared" si="10"/>
        <v>0</v>
      </c>
      <c r="E34" s="47">
        <f t="shared" si="11"/>
        <v>0</v>
      </c>
      <c r="F34" s="47">
        <f t="shared" si="12"/>
        <v>0</v>
      </c>
      <c r="G34" s="47">
        <f t="shared" si="13"/>
        <v>0</v>
      </c>
      <c r="H34" s="47">
        <f t="shared" si="14"/>
        <v>0</v>
      </c>
      <c r="I34" s="47">
        <f t="shared" si="15"/>
        <v>0</v>
      </c>
      <c r="J34" s="47">
        <f t="shared" si="16"/>
        <v>0</v>
      </c>
      <c r="K34" s="47">
        <f t="shared" si="17"/>
        <v>0</v>
      </c>
      <c r="L34" s="47">
        <f t="shared" si="18"/>
        <v>0</v>
      </c>
      <c r="M34" s="47">
        <f t="shared" si="19"/>
        <v>0</v>
      </c>
      <c r="N34" s="47">
        <f t="shared" si="20"/>
        <v>0</v>
      </c>
    </row>
    <row r="35" spans="1:14" x14ac:dyDescent="0.3">
      <c r="A35" s="102" t="str">
        <f t="shared" si="8"/>
        <v>Name/Short Title</v>
      </c>
      <c r="B35" s="46">
        <f t="shared" si="22"/>
        <v>0</v>
      </c>
      <c r="C35" s="47">
        <f t="shared" si="9"/>
        <v>0</v>
      </c>
      <c r="D35" s="47">
        <f t="shared" si="10"/>
        <v>0</v>
      </c>
      <c r="E35" s="47">
        <f t="shared" si="11"/>
        <v>0</v>
      </c>
      <c r="F35" s="47">
        <f t="shared" si="12"/>
        <v>0</v>
      </c>
      <c r="G35" s="47">
        <f t="shared" si="13"/>
        <v>0</v>
      </c>
      <c r="H35" s="47">
        <f t="shared" si="14"/>
        <v>0</v>
      </c>
      <c r="I35" s="47">
        <f t="shared" si="15"/>
        <v>0</v>
      </c>
      <c r="J35" s="47">
        <f t="shared" si="16"/>
        <v>0</v>
      </c>
      <c r="K35" s="47">
        <f t="shared" si="17"/>
        <v>0</v>
      </c>
      <c r="L35" s="47">
        <f t="shared" si="18"/>
        <v>0</v>
      </c>
      <c r="M35" s="47">
        <f t="shared" si="19"/>
        <v>0</v>
      </c>
      <c r="N35" s="47">
        <f t="shared" si="20"/>
        <v>0</v>
      </c>
    </row>
    <row r="36" spans="1:14" x14ac:dyDescent="0.3">
      <c r="A36" s="102" t="str">
        <f t="shared" si="8"/>
        <v>Name/Short Title</v>
      </c>
      <c r="B36" s="46">
        <f t="shared" si="22"/>
        <v>0</v>
      </c>
      <c r="C36" s="47">
        <f t="shared" si="9"/>
        <v>0</v>
      </c>
      <c r="D36" s="47">
        <f t="shared" si="10"/>
        <v>0</v>
      </c>
      <c r="E36" s="47">
        <f t="shared" si="11"/>
        <v>0</v>
      </c>
      <c r="F36" s="47">
        <f t="shared" si="12"/>
        <v>0</v>
      </c>
      <c r="G36" s="47">
        <f t="shared" si="13"/>
        <v>0</v>
      </c>
      <c r="H36" s="47">
        <f t="shared" si="14"/>
        <v>0</v>
      </c>
      <c r="I36" s="47">
        <f t="shared" si="15"/>
        <v>0</v>
      </c>
      <c r="J36" s="47">
        <f t="shared" si="16"/>
        <v>0</v>
      </c>
      <c r="K36" s="47">
        <f t="shared" si="17"/>
        <v>0</v>
      </c>
      <c r="L36" s="47">
        <f t="shared" si="18"/>
        <v>0</v>
      </c>
      <c r="M36" s="47">
        <f t="shared" si="19"/>
        <v>0</v>
      </c>
      <c r="N36" s="47">
        <f t="shared" si="20"/>
        <v>0</v>
      </c>
    </row>
    <row r="37" spans="1:14" x14ac:dyDescent="0.3">
      <c r="A37" s="102" t="str">
        <f t="shared" si="8"/>
        <v>Name/Short Title</v>
      </c>
      <c r="B37" s="46">
        <f t="shared" si="22"/>
        <v>0</v>
      </c>
      <c r="C37" s="47">
        <f t="shared" si="9"/>
        <v>0</v>
      </c>
      <c r="D37" s="47">
        <f t="shared" si="10"/>
        <v>0</v>
      </c>
      <c r="E37" s="47">
        <f t="shared" si="11"/>
        <v>0</v>
      </c>
      <c r="F37" s="47">
        <f t="shared" si="12"/>
        <v>0</v>
      </c>
      <c r="G37" s="47">
        <f t="shared" si="13"/>
        <v>0</v>
      </c>
      <c r="H37" s="47">
        <f t="shared" si="14"/>
        <v>0</v>
      </c>
      <c r="I37" s="47">
        <f t="shared" si="15"/>
        <v>0</v>
      </c>
      <c r="J37" s="47">
        <f t="shared" si="16"/>
        <v>0</v>
      </c>
      <c r="K37" s="47">
        <f t="shared" si="17"/>
        <v>0</v>
      </c>
      <c r="L37" s="47">
        <f t="shared" si="18"/>
        <v>0</v>
      </c>
      <c r="M37" s="47">
        <f t="shared" si="19"/>
        <v>0</v>
      </c>
      <c r="N37" s="47">
        <f t="shared" si="20"/>
        <v>0</v>
      </c>
    </row>
    <row r="38" spans="1:14" x14ac:dyDescent="0.3">
      <c r="A38" s="102" t="str">
        <f t="shared" si="8"/>
        <v>Name/Short Title</v>
      </c>
      <c r="B38" s="46">
        <f t="shared" si="22"/>
        <v>0</v>
      </c>
      <c r="C38" s="47">
        <f t="shared" si="9"/>
        <v>0</v>
      </c>
      <c r="D38" s="47">
        <f t="shared" si="10"/>
        <v>0</v>
      </c>
      <c r="E38" s="47">
        <f t="shared" si="11"/>
        <v>0</v>
      </c>
      <c r="F38" s="47">
        <f t="shared" si="12"/>
        <v>0</v>
      </c>
      <c r="G38" s="47">
        <f t="shared" si="13"/>
        <v>0</v>
      </c>
      <c r="H38" s="47">
        <f t="shared" si="14"/>
        <v>0</v>
      </c>
      <c r="I38" s="47">
        <f t="shared" si="15"/>
        <v>0</v>
      </c>
      <c r="J38" s="47">
        <f t="shared" si="16"/>
        <v>0</v>
      </c>
      <c r="K38" s="47">
        <f t="shared" si="17"/>
        <v>0</v>
      </c>
      <c r="L38" s="47">
        <f t="shared" si="18"/>
        <v>0</v>
      </c>
      <c r="M38" s="47">
        <f t="shared" si="19"/>
        <v>0</v>
      </c>
      <c r="N38" s="47">
        <f t="shared" si="20"/>
        <v>0</v>
      </c>
    </row>
    <row r="39" spans="1:14" x14ac:dyDescent="0.3">
      <c r="A39" s="102" t="str">
        <f t="shared" si="8"/>
        <v>Name/Short Title</v>
      </c>
      <c r="B39" s="46">
        <f t="shared" si="22"/>
        <v>0</v>
      </c>
      <c r="C39" s="47">
        <f t="shared" si="9"/>
        <v>0</v>
      </c>
      <c r="D39" s="47">
        <f t="shared" si="10"/>
        <v>0</v>
      </c>
      <c r="E39" s="47">
        <f t="shared" si="11"/>
        <v>0</v>
      </c>
      <c r="F39" s="47">
        <f t="shared" si="12"/>
        <v>0</v>
      </c>
      <c r="G39" s="47">
        <f t="shared" si="13"/>
        <v>0</v>
      </c>
      <c r="H39" s="47">
        <f t="shared" si="14"/>
        <v>0</v>
      </c>
      <c r="I39" s="47">
        <f t="shared" si="15"/>
        <v>0</v>
      </c>
      <c r="J39" s="47">
        <f t="shared" si="16"/>
        <v>0</v>
      </c>
      <c r="K39" s="47">
        <f t="shared" si="17"/>
        <v>0</v>
      </c>
      <c r="L39" s="47">
        <f t="shared" si="18"/>
        <v>0</v>
      </c>
      <c r="M39" s="47">
        <f t="shared" si="19"/>
        <v>0</v>
      </c>
      <c r="N39" s="47">
        <f t="shared" si="20"/>
        <v>0</v>
      </c>
    </row>
    <row r="40" spans="1:14" x14ac:dyDescent="0.3">
      <c r="A40" s="44" t="str">
        <f t="shared" si="8"/>
        <v>Name/Short Title</v>
      </c>
      <c r="B40" s="46">
        <f t="shared" si="21"/>
        <v>0</v>
      </c>
      <c r="C40" s="47">
        <f t="shared" si="9"/>
        <v>0</v>
      </c>
      <c r="D40" s="47">
        <f t="shared" si="10"/>
        <v>0</v>
      </c>
      <c r="E40" s="47">
        <f t="shared" si="11"/>
        <v>0</v>
      </c>
      <c r="F40" s="47">
        <f t="shared" si="12"/>
        <v>0</v>
      </c>
      <c r="G40" s="47">
        <f t="shared" si="13"/>
        <v>0</v>
      </c>
      <c r="H40" s="47">
        <f t="shared" si="14"/>
        <v>0</v>
      </c>
      <c r="I40" s="47">
        <f t="shared" si="15"/>
        <v>0</v>
      </c>
      <c r="J40" s="47">
        <f t="shared" si="16"/>
        <v>0</v>
      </c>
      <c r="K40" s="47">
        <f t="shared" si="17"/>
        <v>0</v>
      </c>
      <c r="L40" s="47">
        <f t="shared" si="18"/>
        <v>0</v>
      </c>
      <c r="M40" s="47">
        <f t="shared" si="19"/>
        <v>0</v>
      </c>
      <c r="N40" s="47">
        <f t="shared" si="20"/>
        <v>0</v>
      </c>
    </row>
    <row r="41" spans="1:14" x14ac:dyDescent="0.3">
      <c r="A41" s="44" t="str">
        <f t="shared" si="8"/>
        <v>Name/Short Title</v>
      </c>
      <c r="B41" s="46">
        <f t="shared" si="21"/>
        <v>0</v>
      </c>
      <c r="C41" s="47">
        <f t="shared" si="9"/>
        <v>0</v>
      </c>
      <c r="D41" s="47">
        <f t="shared" si="10"/>
        <v>0</v>
      </c>
      <c r="E41" s="47">
        <f t="shared" si="11"/>
        <v>0</v>
      </c>
      <c r="F41" s="47">
        <f t="shared" si="12"/>
        <v>0</v>
      </c>
      <c r="G41" s="47">
        <f t="shared" si="13"/>
        <v>0</v>
      </c>
      <c r="H41" s="47">
        <f t="shared" si="14"/>
        <v>0</v>
      </c>
      <c r="I41" s="47">
        <f t="shared" si="15"/>
        <v>0</v>
      </c>
      <c r="J41" s="47">
        <f t="shared" si="16"/>
        <v>0</v>
      </c>
      <c r="K41" s="47">
        <f t="shared" si="17"/>
        <v>0</v>
      </c>
      <c r="L41" s="47">
        <f t="shared" si="18"/>
        <v>0</v>
      </c>
      <c r="M41" s="47">
        <f t="shared" si="19"/>
        <v>0</v>
      </c>
      <c r="N41" s="47">
        <f t="shared" si="20"/>
        <v>0</v>
      </c>
    </row>
    <row r="42" spans="1:14" x14ac:dyDescent="0.3">
      <c r="A42" s="44" t="s">
        <v>26</v>
      </c>
      <c r="B42" s="48">
        <f t="shared" ref="B42:N42" si="23">SUM(B23:B41)</f>
        <v>0</v>
      </c>
      <c r="C42" s="48">
        <f t="shared" si="23"/>
        <v>0</v>
      </c>
      <c r="D42" s="48">
        <f t="shared" si="23"/>
        <v>0</v>
      </c>
      <c r="E42" s="48">
        <f t="shared" si="23"/>
        <v>0</v>
      </c>
      <c r="F42" s="48">
        <f t="shared" si="23"/>
        <v>0</v>
      </c>
      <c r="G42" s="48">
        <f t="shared" si="23"/>
        <v>0</v>
      </c>
      <c r="H42" s="48">
        <f t="shared" si="23"/>
        <v>0</v>
      </c>
      <c r="I42" s="48">
        <f t="shared" si="23"/>
        <v>0</v>
      </c>
      <c r="J42" s="48">
        <f t="shared" si="23"/>
        <v>0</v>
      </c>
      <c r="K42" s="48">
        <f t="shared" si="23"/>
        <v>0</v>
      </c>
      <c r="L42" s="48">
        <f t="shared" si="23"/>
        <v>0</v>
      </c>
      <c r="M42" s="48">
        <f t="shared" si="23"/>
        <v>0</v>
      </c>
      <c r="N42" s="48">
        <f t="shared" si="23"/>
        <v>0</v>
      </c>
    </row>
    <row r="43" spans="1:14" x14ac:dyDescent="0.3">
      <c r="A43" s="108" t="s">
        <v>30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  <row r="44" spans="1:14" x14ac:dyDescent="0.3">
      <c r="A44" s="44"/>
      <c r="B44" s="45" t="s">
        <v>8</v>
      </c>
      <c r="C44" s="45" t="s">
        <v>9</v>
      </c>
      <c r="D44" s="45" t="s">
        <v>10</v>
      </c>
      <c r="E44" s="45" t="s">
        <v>11</v>
      </c>
      <c r="F44" s="45" t="s">
        <v>12</v>
      </c>
      <c r="G44" s="45" t="s">
        <v>13</v>
      </c>
      <c r="H44" s="45" t="s">
        <v>14</v>
      </c>
      <c r="I44" s="45" t="s">
        <v>15</v>
      </c>
      <c r="J44" s="45" t="s">
        <v>16</v>
      </c>
      <c r="K44" s="45" t="s">
        <v>17</v>
      </c>
      <c r="L44" s="45" t="s">
        <v>18</v>
      </c>
      <c r="M44" s="45" t="s">
        <v>19</v>
      </c>
      <c r="N44" s="45" t="s">
        <v>20</v>
      </c>
    </row>
    <row r="45" spans="1:14" x14ac:dyDescent="0.3">
      <c r="A45" s="44" t="str">
        <f t="shared" ref="A45:A63" si="24">A2</f>
        <v>Name/Short Title</v>
      </c>
      <c r="B45" s="46">
        <f>SUM(C45:N45)</f>
        <v>0</v>
      </c>
      <c r="C45" s="47">
        <f t="shared" ref="C45:C63" si="25">IF($F2=1,$I2,0)</f>
        <v>0</v>
      </c>
      <c r="D45" s="47">
        <f t="shared" ref="D45:D63" si="26">IF($F2=2,$I2,0)</f>
        <v>0</v>
      </c>
      <c r="E45" s="47">
        <f t="shared" ref="E45:E63" si="27">IF($F2=3,$I2,0)</f>
        <v>0</v>
      </c>
      <c r="F45" s="47">
        <f t="shared" ref="F45:F63" si="28">IF($F2=4,$I2,0)</f>
        <v>0</v>
      </c>
      <c r="G45" s="47">
        <f t="shared" ref="G45:G63" si="29">IF($F2=5,$I2,0)</f>
        <v>0</v>
      </c>
      <c r="H45" s="47">
        <f t="shared" ref="H45:H63" si="30">IF($F2=6,$I2,0)</f>
        <v>0</v>
      </c>
      <c r="I45" s="47">
        <f t="shared" ref="I45:I63" si="31">IF($F2=7,$I2,0)</f>
        <v>0</v>
      </c>
      <c r="J45" s="47">
        <f t="shared" ref="J45:J63" si="32">IF($F2=8,$I2,0)</f>
        <v>0</v>
      </c>
      <c r="K45" s="47">
        <f t="shared" ref="K45:K63" si="33">IF($F2=9,$I2,0)</f>
        <v>0</v>
      </c>
      <c r="L45" s="47">
        <f t="shared" ref="L45:L63" si="34">IF($F2=10,$I2,0)</f>
        <v>0</v>
      </c>
      <c r="M45" s="47">
        <f t="shared" ref="M45:M63" si="35">IF($F2=11,$I2,0)</f>
        <v>0</v>
      </c>
      <c r="N45" s="47">
        <f t="shared" ref="N45:N63" si="36">IF($F2=12,$I2,0)</f>
        <v>0</v>
      </c>
    </row>
    <row r="46" spans="1:14" x14ac:dyDescent="0.3">
      <c r="A46" s="44" t="str">
        <f t="shared" si="24"/>
        <v>Name/Short Title</v>
      </c>
      <c r="B46" s="46">
        <f t="shared" ref="B46:B63" si="37">SUM(C46:N46)</f>
        <v>0</v>
      </c>
      <c r="C46" s="47">
        <f t="shared" si="25"/>
        <v>0</v>
      </c>
      <c r="D46" s="47">
        <f t="shared" si="26"/>
        <v>0</v>
      </c>
      <c r="E46" s="47">
        <f t="shared" si="27"/>
        <v>0</v>
      </c>
      <c r="F46" s="47">
        <f t="shared" si="28"/>
        <v>0</v>
      </c>
      <c r="G46" s="47">
        <f t="shared" si="29"/>
        <v>0</v>
      </c>
      <c r="H46" s="47">
        <f t="shared" si="30"/>
        <v>0</v>
      </c>
      <c r="I46" s="47">
        <f t="shared" si="31"/>
        <v>0</v>
      </c>
      <c r="J46" s="47">
        <f t="shared" si="32"/>
        <v>0</v>
      </c>
      <c r="K46" s="47">
        <f t="shared" si="33"/>
        <v>0</v>
      </c>
      <c r="L46" s="47">
        <f t="shared" si="34"/>
        <v>0</v>
      </c>
      <c r="M46" s="47">
        <f t="shared" si="35"/>
        <v>0</v>
      </c>
      <c r="N46" s="47">
        <f t="shared" si="36"/>
        <v>0</v>
      </c>
    </row>
    <row r="47" spans="1:14" x14ac:dyDescent="0.3">
      <c r="A47" s="44" t="str">
        <f t="shared" si="24"/>
        <v>Name/Short Title</v>
      </c>
      <c r="B47" s="46">
        <f t="shared" si="37"/>
        <v>0</v>
      </c>
      <c r="C47" s="47">
        <f t="shared" si="25"/>
        <v>0</v>
      </c>
      <c r="D47" s="47">
        <f t="shared" si="26"/>
        <v>0</v>
      </c>
      <c r="E47" s="47">
        <f t="shared" si="27"/>
        <v>0</v>
      </c>
      <c r="F47" s="47">
        <f t="shared" si="28"/>
        <v>0</v>
      </c>
      <c r="G47" s="47">
        <f t="shared" si="29"/>
        <v>0</v>
      </c>
      <c r="H47" s="47">
        <f t="shared" si="30"/>
        <v>0</v>
      </c>
      <c r="I47" s="47">
        <f t="shared" si="31"/>
        <v>0</v>
      </c>
      <c r="J47" s="47">
        <f t="shared" si="32"/>
        <v>0</v>
      </c>
      <c r="K47" s="47">
        <f t="shared" si="33"/>
        <v>0</v>
      </c>
      <c r="L47" s="47">
        <f t="shared" si="34"/>
        <v>0</v>
      </c>
      <c r="M47" s="47">
        <f t="shared" si="35"/>
        <v>0</v>
      </c>
      <c r="N47" s="47">
        <f t="shared" si="36"/>
        <v>0</v>
      </c>
    </row>
    <row r="48" spans="1:14" x14ac:dyDescent="0.3">
      <c r="A48" s="44" t="str">
        <f t="shared" si="24"/>
        <v>Name/Short Title</v>
      </c>
      <c r="B48" s="46">
        <f t="shared" si="37"/>
        <v>0</v>
      </c>
      <c r="C48" s="47">
        <f t="shared" si="25"/>
        <v>0</v>
      </c>
      <c r="D48" s="47">
        <f t="shared" si="26"/>
        <v>0</v>
      </c>
      <c r="E48" s="47">
        <f t="shared" si="27"/>
        <v>0</v>
      </c>
      <c r="F48" s="47">
        <f t="shared" si="28"/>
        <v>0</v>
      </c>
      <c r="G48" s="47">
        <f t="shared" si="29"/>
        <v>0</v>
      </c>
      <c r="H48" s="47">
        <f t="shared" si="30"/>
        <v>0</v>
      </c>
      <c r="I48" s="47">
        <f t="shared" si="31"/>
        <v>0</v>
      </c>
      <c r="J48" s="47">
        <f t="shared" si="32"/>
        <v>0</v>
      </c>
      <c r="K48" s="47">
        <f t="shared" si="33"/>
        <v>0</v>
      </c>
      <c r="L48" s="47">
        <f t="shared" si="34"/>
        <v>0</v>
      </c>
      <c r="M48" s="47">
        <f t="shared" si="35"/>
        <v>0</v>
      </c>
      <c r="N48" s="47">
        <f t="shared" si="36"/>
        <v>0</v>
      </c>
    </row>
    <row r="49" spans="1:14" x14ac:dyDescent="0.3">
      <c r="A49" s="44" t="str">
        <f t="shared" si="24"/>
        <v>Name/Short Title</v>
      </c>
      <c r="B49" s="46">
        <f t="shared" si="37"/>
        <v>0</v>
      </c>
      <c r="C49" s="47">
        <f t="shared" si="25"/>
        <v>0</v>
      </c>
      <c r="D49" s="47">
        <f t="shared" si="26"/>
        <v>0</v>
      </c>
      <c r="E49" s="47">
        <f t="shared" si="27"/>
        <v>0</v>
      </c>
      <c r="F49" s="47">
        <f t="shared" si="28"/>
        <v>0</v>
      </c>
      <c r="G49" s="47">
        <f t="shared" si="29"/>
        <v>0</v>
      </c>
      <c r="H49" s="47">
        <f t="shared" si="30"/>
        <v>0</v>
      </c>
      <c r="I49" s="47">
        <f t="shared" si="31"/>
        <v>0</v>
      </c>
      <c r="J49" s="47">
        <f t="shared" si="32"/>
        <v>0</v>
      </c>
      <c r="K49" s="47">
        <f t="shared" si="33"/>
        <v>0</v>
      </c>
      <c r="L49" s="47">
        <f t="shared" si="34"/>
        <v>0</v>
      </c>
      <c r="M49" s="47">
        <f t="shared" si="35"/>
        <v>0</v>
      </c>
      <c r="N49" s="47">
        <f t="shared" si="36"/>
        <v>0</v>
      </c>
    </row>
    <row r="50" spans="1:14" x14ac:dyDescent="0.3">
      <c r="A50" s="44" t="str">
        <f t="shared" si="24"/>
        <v>Name/Short Title</v>
      </c>
      <c r="B50" s="46">
        <f t="shared" si="37"/>
        <v>0</v>
      </c>
      <c r="C50" s="47">
        <f t="shared" si="25"/>
        <v>0</v>
      </c>
      <c r="D50" s="47">
        <f t="shared" si="26"/>
        <v>0</v>
      </c>
      <c r="E50" s="47">
        <f t="shared" si="27"/>
        <v>0</v>
      </c>
      <c r="F50" s="47">
        <f t="shared" si="28"/>
        <v>0</v>
      </c>
      <c r="G50" s="47">
        <f t="shared" si="29"/>
        <v>0</v>
      </c>
      <c r="H50" s="47">
        <f t="shared" si="30"/>
        <v>0</v>
      </c>
      <c r="I50" s="47">
        <f t="shared" si="31"/>
        <v>0</v>
      </c>
      <c r="J50" s="47">
        <f t="shared" si="32"/>
        <v>0</v>
      </c>
      <c r="K50" s="47">
        <f t="shared" si="33"/>
        <v>0</v>
      </c>
      <c r="L50" s="47">
        <f t="shared" si="34"/>
        <v>0</v>
      </c>
      <c r="M50" s="47">
        <f t="shared" si="35"/>
        <v>0</v>
      </c>
      <c r="N50" s="47">
        <f t="shared" si="36"/>
        <v>0</v>
      </c>
    </row>
    <row r="51" spans="1:14" x14ac:dyDescent="0.3">
      <c r="A51" s="44" t="str">
        <f t="shared" si="24"/>
        <v>Name/Short Title</v>
      </c>
      <c r="B51" s="46">
        <f t="shared" si="37"/>
        <v>0</v>
      </c>
      <c r="C51" s="47">
        <f t="shared" si="25"/>
        <v>0</v>
      </c>
      <c r="D51" s="47">
        <f t="shared" si="26"/>
        <v>0</v>
      </c>
      <c r="E51" s="47">
        <f t="shared" si="27"/>
        <v>0</v>
      </c>
      <c r="F51" s="47">
        <f t="shared" si="28"/>
        <v>0</v>
      </c>
      <c r="G51" s="47">
        <f t="shared" si="29"/>
        <v>0</v>
      </c>
      <c r="H51" s="47">
        <f t="shared" si="30"/>
        <v>0</v>
      </c>
      <c r="I51" s="47">
        <f t="shared" si="31"/>
        <v>0</v>
      </c>
      <c r="J51" s="47">
        <f t="shared" si="32"/>
        <v>0</v>
      </c>
      <c r="K51" s="47">
        <f t="shared" si="33"/>
        <v>0</v>
      </c>
      <c r="L51" s="47">
        <f t="shared" si="34"/>
        <v>0</v>
      </c>
      <c r="M51" s="47">
        <f t="shared" si="35"/>
        <v>0</v>
      </c>
      <c r="N51" s="47">
        <f t="shared" si="36"/>
        <v>0</v>
      </c>
    </row>
    <row r="52" spans="1:14" x14ac:dyDescent="0.3">
      <c r="A52" s="44" t="str">
        <f t="shared" si="24"/>
        <v>Name/Short Title</v>
      </c>
      <c r="B52" s="46">
        <f t="shared" si="37"/>
        <v>0</v>
      </c>
      <c r="C52" s="47">
        <f t="shared" si="25"/>
        <v>0</v>
      </c>
      <c r="D52" s="47">
        <f t="shared" si="26"/>
        <v>0</v>
      </c>
      <c r="E52" s="47">
        <f t="shared" si="27"/>
        <v>0</v>
      </c>
      <c r="F52" s="47">
        <f t="shared" si="28"/>
        <v>0</v>
      </c>
      <c r="G52" s="47">
        <f t="shared" si="29"/>
        <v>0</v>
      </c>
      <c r="H52" s="47">
        <f t="shared" si="30"/>
        <v>0</v>
      </c>
      <c r="I52" s="47">
        <f t="shared" si="31"/>
        <v>0</v>
      </c>
      <c r="J52" s="47">
        <f t="shared" si="32"/>
        <v>0</v>
      </c>
      <c r="K52" s="47">
        <f t="shared" si="33"/>
        <v>0</v>
      </c>
      <c r="L52" s="47">
        <f t="shared" si="34"/>
        <v>0</v>
      </c>
      <c r="M52" s="47">
        <f t="shared" si="35"/>
        <v>0</v>
      </c>
      <c r="N52" s="47">
        <f t="shared" si="36"/>
        <v>0</v>
      </c>
    </row>
    <row r="53" spans="1:14" x14ac:dyDescent="0.3">
      <c r="A53" s="102" t="str">
        <f t="shared" si="24"/>
        <v>Name/Short Title</v>
      </c>
      <c r="B53" s="46">
        <f t="shared" ref="B53:B61" si="38">SUM(C53:N53)</f>
        <v>0</v>
      </c>
      <c r="C53" s="47">
        <f t="shared" si="25"/>
        <v>0</v>
      </c>
      <c r="D53" s="47">
        <f t="shared" si="26"/>
        <v>0</v>
      </c>
      <c r="E53" s="47">
        <f t="shared" si="27"/>
        <v>0</v>
      </c>
      <c r="F53" s="47">
        <f t="shared" si="28"/>
        <v>0</v>
      </c>
      <c r="G53" s="47">
        <f t="shared" si="29"/>
        <v>0</v>
      </c>
      <c r="H53" s="47">
        <f t="shared" si="30"/>
        <v>0</v>
      </c>
      <c r="I53" s="47">
        <f t="shared" si="31"/>
        <v>0</v>
      </c>
      <c r="J53" s="47">
        <f t="shared" si="32"/>
        <v>0</v>
      </c>
      <c r="K53" s="47">
        <f t="shared" si="33"/>
        <v>0</v>
      </c>
      <c r="L53" s="47">
        <f t="shared" si="34"/>
        <v>0</v>
      </c>
      <c r="M53" s="47">
        <f t="shared" si="35"/>
        <v>0</v>
      </c>
      <c r="N53" s="47">
        <f t="shared" si="36"/>
        <v>0</v>
      </c>
    </row>
    <row r="54" spans="1:14" x14ac:dyDescent="0.3">
      <c r="A54" s="102" t="str">
        <f t="shared" si="24"/>
        <v>Name/Short Title</v>
      </c>
      <c r="B54" s="46">
        <f t="shared" si="38"/>
        <v>0</v>
      </c>
      <c r="C54" s="47">
        <f t="shared" si="25"/>
        <v>0</v>
      </c>
      <c r="D54" s="47">
        <f t="shared" si="26"/>
        <v>0</v>
      </c>
      <c r="E54" s="47">
        <f t="shared" si="27"/>
        <v>0</v>
      </c>
      <c r="F54" s="47">
        <f t="shared" si="28"/>
        <v>0</v>
      </c>
      <c r="G54" s="47">
        <f t="shared" si="29"/>
        <v>0</v>
      </c>
      <c r="H54" s="47">
        <f t="shared" si="30"/>
        <v>0</v>
      </c>
      <c r="I54" s="47">
        <f t="shared" si="31"/>
        <v>0</v>
      </c>
      <c r="J54" s="47">
        <f t="shared" si="32"/>
        <v>0</v>
      </c>
      <c r="K54" s="47">
        <f t="shared" si="33"/>
        <v>0</v>
      </c>
      <c r="L54" s="47">
        <f t="shared" si="34"/>
        <v>0</v>
      </c>
      <c r="M54" s="47">
        <f t="shared" si="35"/>
        <v>0</v>
      </c>
      <c r="N54" s="47">
        <f t="shared" si="36"/>
        <v>0</v>
      </c>
    </row>
    <row r="55" spans="1:14" x14ac:dyDescent="0.3">
      <c r="A55" s="102" t="str">
        <f t="shared" si="24"/>
        <v>Name/Short Title</v>
      </c>
      <c r="B55" s="46">
        <f t="shared" si="38"/>
        <v>0</v>
      </c>
      <c r="C55" s="47">
        <f t="shared" si="25"/>
        <v>0</v>
      </c>
      <c r="D55" s="47">
        <f t="shared" si="26"/>
        <v>0</v>
      </c>
      <c r="E55" s="47">
        <f t="shared" si="27"/>
        <v>0</v>
      </c>
      <c r="F55" s="47">
        <f t="shared" si="28"/>
        <v>0</v>
      </c>
      <c r="G55" s="47">
        <f t="shared" si="29"/>
        <v>0</v>
      </c>
      <c r="H55" s="47">
        <f t="shared" si="30"/>
        <v>0</v>
      </c>
      <c r="I55" s="47">
        <f t="shared" si="31"/>
        <v>0</v>
      </c>
      <c r="J55" s="47">
        <f t="shared" si="32"/>
        <v>0</v>
      </c>
      <c r="K55" s="47">
        <f t="shared" si="33"/>
        <v>0</v>
      </c>
      <c r="L55" s="47">
        <f t="shared" si="34"/>
        <v>0</v>
      </c>
      <c r="M55" s="47">
        <f t="shared" si="35"/>
        <v>0</v>
      </c>
      <c r="N55" s="47">
        <f t="shared" si="36"/>
        <v>0</v>
      </c>
    </row>
    <row r="56" spans="1:14" x14ac:dyDescent="0.3">
      <c r="A56" s="102" t="str">
        <f t="shared" si="24"/>
        <v>Name/Short Title</v>
      </c>
      <c r="B56" s="46">
        <f t="shared" si="38"/>
        <v>0</v>
      </c>
      <c r="C56" s="47">
        <f t="shared" si="25"/>
        <v>0</v>
      </c>
      <c r="D56" s="47">
        <f t="shared" si="26"/>
        <v>0</v>
      </c>
      <c r="E56" s="47">
        <f t="shared" si="27"/>
        <v>0</v>
      </c>
      <c r="F56" s="47">
        <f t="shared" si="28"/>
        <v>0</v>
      </c>
      <c r="G56" s="47">
        <f t="shared" si="29"/>
        <v>0</v>
      </c>
      <c r="H56" s="47">
        <f t="shared" si="30"/>
        <v>0</v>
      </c>
      <c r="I56" s="47">
        <f t="shared" si="31"/>
        <v>0</v>
      </c>
      <c r="J56" s="47">
        <f t="shared" si="32"/>
        <v>0</v>
      </c>
      <c r="K56" s="47">
        <f t="shared" si="33"/>
        <v>0</v>
      </c>
      <c r="L56" s="47">
        <f t="shared" si="34"/>
        <v>0</v>
      </c>
      <c r="M56" s="47">
        <f t="shared" si="35"/>
        <v>0</v>
      </c>
      <c r="N56" s="47">
        <f t="shared" si="36"/>
        <v>0</v>
      </c>
    </row>
    <row r="57" spans="1:14" x14ac:dyDescent="0.3">
      <c r="A57" s="102" t="str">
        <f t="shared" si="24"/>
        <v>Name/Short Title</v>
      </c>
      <c r="B57" s="46">
        <f t="shared" si="38"/>
        <v>0</v>
      </c>
      <c r="C57" s="47">
        <f t="shared" si="25"/>
        <v>0</v>
      </c>
      <c r="D57" s="47">
        <f t="shared" si="26"/>
        <v>0</v>
      </c>
      <c r="E57" s="47">
        <f t="shared" si="27"/>
        <v>0</v>
      </c>
      <c r="F57" s="47">
        <f t="shared" si="28"/>
        <v>0</v>
      </c>
      <c r="G57" s="47">
        <f t="shared" si="29"/>
        <v>0</v>
      </c>
      <c r="H57" s="47">
        <f t="shared" si="30"/>
        <v>0</v>
      </c>
      <c r="I57" s="47">
        <f t="shared" si="31"/>
        <v>0</v>
      </c>
      <c r="J57" s="47">
        <f t="shared" si="32"/>
        <v>0</v>
      </c>
      <c r="K57" s="47">
        <f t="shared" si="33"/>
        <v>0</v>
      </c>
      <c r="L57" s="47">
        <f t="shared" si="34"/>
        <v>0</v>
      </c>
      <c r="M57" s="47">
        <f t="shared" si="35"/>
        <v>0</v>
      </c>
      <c r="N57" s="47">
        <f t="shared" si="36"/>
        <v>0</v>
      </c>
    </row>
    <row r="58" spans="1:14" x14ac:dyDescent="0.3">
      <c r="A58" s="102" t="str">
        <f t="shared" si="24"/>
        <v>Name/Short Title</v>
      </c>
      <c r="B58" s="46">
        <f t="shared" si="38"/>
        <v>0</v>
      </c>
      <c r="C58" s="47">
        <f t="shared" si="25"/>
        <v>0</v>
      </c>
      <c r="D58" s="47">
        <f t="shared" si="26"/>
        <v>0</v>
      </c>
      <c r="E58" s="47">
        <f t="shared" si="27"/>
        <v>0</v>
      </c>
      <c r="F58" s="47">
        <f t="shared" si="28"/>
        <v>0</v>
      </c>
      <c r="G58" s="47">
        <f t="shared" si="29"/>
        <v>0</v>
      </c>
      <c r="H58" s="47">
        <f t="shared" si="30"/>
        <v>0</v>
      </c>
      <c r="I58" s="47">
        <f t="shared" si="31"/>
        <v>0</v>
      </c>
      <c r="J58" s="47">
        <f t="shared" si="32"/>
        <v>0</v>
      </c>
      <c r="K58" s="47">
        <f t="shared" si="33"/>
        <v>0</v>
      </c>
      <c r="L58" s="47">
        <f t="shared" si="34"/>
        <v>0</v>
      </c>
      <c r="M58" s="47">
        <f t="shared" si="35"/>
        <v>0</v>
      </c>
      <c r="N58" s="47">
        <f t="shared" si="36"/>
        <v>0</v>
      </c>
    </row>
    <row r="59" spans="1:14" x14ac:dyDescent="0.3">
      <c r="A59" s="102" t="str">
        <f t="shared" si="24"/>
        <v>Name/Short Title</v>
      </c>
      <c r="B59" s="46">
        <f t="shared" si="38"/>
        <v>0</v>
      </c>
      <c r="C59" s="47">
        <f t="shared" si="25"/>
        <v>0</v>
      </c>
      <c r="D59" s="47">
        <f t="shared" si="26"/>
        <v>0</v>
      </c>
      <c r="E59" s="47">
        <f t="shared" si="27"/>
        <v>0</v>
      </c>
      <c r="F59" s="47">
        <f t="shared" si="28"/>
        <v>0</v>
      </c>
      <c r="G59" s="47">
        <f t="shared" si="29"/>
        <v>0</v>
      </c>
      <c r="H59" s="47">
        <f t="shared" si="30"/>
        <v>0</v>
      </c>
      <c r="I59" s="47">
        <f t="shared" si="31"/>
        <v>0</v>
      </c>
      <c r="J59" s="47">
        <f t="shared" si="32"/>
        <v>0</v>
      </c>
      <c r="K59" s="47">
        <f t="shared" si="33"/>
        <v>0</v>
      </c>
      <c r="L59" s="47">
        <f t="shared" si="34"/>
        <v>0</v>
      </c>
      <c r="M59" s="47">
        <f t="shared" si="35"/>
        <v>0</v>
      </c>
      <c r="N59" s="47">
        <f t="shared" si="36"/>
        <v>0</v>
      </c>
    </row>
    <row r="60" spans="1:14" x14ac:dyDescent="0.3">
      <c r="A60" s="102" t="str">
        <f t="shared" si="24"/>
        <v>Name/Short Title</v>
      </c>
      <c r="B60" s="46">
        <f t="shared" si="38"/>
        <v>0</v>
      </c>
      <c r="C60" s="47">
        <f t="shared" si="25"/>
        <v>0</v>
      </c>
      <c r="D60" s="47">
        <f t="shared" si="26"/>
        <v>0</v>
      </c>
      <c r="E60" s="47">
        <f t="shared" si="27"/>
        <v>0</v>
      </c>
      <c r="F60" s="47">
        <f t="shared" si="28"/>
        <v>0</v>
      </c>
      <c r="G60" s="47">
        <f t="shared" si="29"/>
        <v>0</v>
      </c>
      <c r="H60" s="47">
        <f t="shared" si="30"/>
        <v>0</v>
      </c>
      <c r="I60" s="47">
        <f t="shared" si="31"/>
        <v>0</v>
      </c>
      <c r="J60" s="47">
        <f t="shared" si="32"/>
        <v>0</v>
      </c>
      <c r="K60" s="47">
        <f t="shared" si="33"/>
        <v>0</v>
      </c>
      <c r="L60" s="47">
        <f t="shared" si="34"/>
        <v>0</v>
      </c>
      <c r="M60" s="47">
        <f t="shared" si="35"/>
        <v>0</v>
      </c>
      <c r="N60" s="47">
        <f t="shared" si="36"/>
        <v>0</v>
      </c>
    </row>
    <row r="61" spans="1:14" x14ac:dyDescent="0.3">
      <c r="A61" s="102" t="str">
        <f t="shared" si="24"/>
        <v>Name/Short Title</v>
      </c>
      <c r="B61" s="46">
        <f t="shared" si="38"/>
        <v>0</v>
      </c>
      <c r="C61" s="47">
        <f t="shared" si="25"/>
        <v>0</v>
      </c>
      <c r="D61" s="47">
        <f t="shared" si="26"/>
        <v>0</v>
      </c>
      <c r="E61" s="47">
        <f t="shared" si="27"/>
        <v>0</v>
      </c>
      <c r="F61" s="47">
        <f t="shared" si="28"/>
        <v>0</v>
      </c>
      <c r="G61" s="47">
        <f t="shared" si="29"/>
        <v>0</v>
      </c>
      <c r="H61" s="47">
        <f t="shared" si="30"/>
        <v>0</v>
      </c>
      <c r="I61" s="47">
        <f t="shared" si="31"/>
        <v>0</v>
      </c>
      <c r="J61" s="47">
        <f t="shared" si="32"/>
        <v>0</v>
      </c>
      <c r="K61" s="47">
        <f t="shared" si="33"/>
        <v>0</v>
      </c>
      <c r="L61" s="47">
        <f t="shared" si="34"/>
        <v>0</v>
      </c>
      <c r="M61" s="47">
        <f t="shared" si="35"/>
        <v>0</v>
      </c>
      <c r="N61" s="47">
        <f t="shared" si="36"/>
        <v>0</v>
      </c>
    </row>
    <row r="62" spans="1:14" x14ac:dyDescent="0.3">
      <c r="A62" s="44" t="str">
        <f t="shared" si="24"/>
        <v>Name/Short Title</v>
      </c>
      <c r="B62" s="46">
        <f t="shared" si="37"/>
        <v>0</v>
      </c>
      <c r="C62" s="47">
        <f t="shared" si="25"/>
        <v>0</v>
      </c>
      <c r="D62" s="47">
        <f t="shared" si="26"/>
        <v>0</v>
      </c>
      <c r="E62" s="47">
        <f t="shared" si="27"/>
        <v>0</v>
      </c>
      <c r="F62" s="47">
        <f t="shared" si="28"/>
        <v>0</v>
      </c>
      <c r="G62" s="47">
        <f t="shared" si="29"/>
        <v>0</v>
      </c>
      <c r="H62" s="47">
        <f t="shared" si="30"/>
        <v>0</v>
      </c>
      <c r="I62" s="47">
        <f t="shared" si="31"/>
        <v>0</v>
      </c>
      <c r="J62" s="47">
        <f t="shared" si="32"/>
        <v>0</v>
      </c>
      <c r="K62" s="47">
        <f t="shared" si="33"/>
        <v>0</v>
      </c>
      <c r="L62" s="47">
        <f t="shared" si="34"/>
        <v>0</v>
      </c>
      <c r="M62" s="47">
        <f t="shared" si="35"/>
        <v>0</v>
      </c>
      <c r="N62" s="47">
        <f t="shared" si="36"/>
        <v>0</v>
      </c>
    </row>
    <row r="63" spans="1:14" x14ac:dyDescent="0.3">
      <c r="A63" s="44" t="str">
        <f t="shared" si="24"/>
        <v>Name/Short Title</v>
      </c>
      <c r="B63" s="46">
        <f t="shared" si="37"/>
        <v>0</v>
      </c>
      <c r="C63" s="47">
        <f t="shared" si="25"/>
        <v>0</v>
      </c>
      <c r="D63" s="47">
        <f t="shared" si="26"/>
        <v>0</v>
      </c>
      <c r="E63" s="47">
        <f t="shared" si="27"/>
        <v>0</v>
      </c>
      <c r="F63" s="47">
        <f t="shared" si="28"/>
        <v>0</v>
      </c>
      <c r="G63" s="47">
        <f t="shared" si="29"/>
        <v>0</v>
      </c>
      <c r="H63" s="47">
        <f t="shared" si="30"/>
        <v>0</v>
      </c>
      <c r="I63" s="47">
        <f t="shared" si="31"/>
        <v>0</v>
      </c>
      <c r="J63" s="47">
        <f t="shared" si="32"/>
        <v>0</v>
      </c>
      <c r="K63" s="47">
        <f t="shared" si="33"/>
        <v>0</v>
      </c>
      <c r="L63" s="47">
        <f t="shared" si="34"/>
        <v>0</v>
      </c>
      <c r="M63" s="47">
        <f t="shared" si="35"/>
        <v>0</v>
      </c>
      <c r="N63" s="47">
        <f t="shared" si="36"/>
        <v>0</v>
      </c>
    </row>
    <row r="64" spans="1:14" x14ac:dyDescent="0.3">
      <c r="A64" s="44" t="s">
        <v>26</v>
      </c>
      <c r="B64" s="48">
        <f>SUM(B45:B63)</f>
        <v>0</v>
      </c>
      <c r="C64" s="48">
        <f t="shared" ref="C64:N64" si="39">SUM(C45:C63)</f>
        <v>0</v>
      </c>
      <c r="D64" s="48">
        <f t="shared" si="39"/>
        <v>0</v>
      </c>
      <c r="E64" s="48">
        <f t="shared" si="39"/>
        <v>0</v>
      </c>
      <c r="F64" s="48">
        <f t="shared" si="39"/>
        <v>0</v>
      </c>
      <c r="G64" s="48">
        <f t="shared" si="39"/>
        <v>0</v>
      </c>
      <c r="H64" s="48">
        <f t="shared" si="39"/>
        <v>0</v>
      </c>
      <c r="I64" s="48">
        <f t="shared" si="39"/>
        <v>0</v>
      </c>
      <c r="J64" s="48">
        <f t="shared" si="39"/>
        <v>0</v>
      </c>
      <c r="K64" s="48">
        <f t="shared" si="39"/>
        <v>0</v>
      </c>
      <c r="L64" s="48">
        <f t="shared" si="39"/>
        <v>0</v>
      </c>
      <c r="M64" s="48">
        <f t="shared" si="39"/>
        <v>0</v>
      </c>
      <c r="N64" s="48">
        <f t="shared" si="39"/>
        <v>0</v>
      </c>
    </row>
    <row r="65" spans="1:14" x14ac:dyDescent="0.3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4" x14ac:dyDescent="0.3">
      <c r="A66" s="110" t="s">
        <v>109</v>
      </c>
      <c r="B66" s="110"/>
      <c r="C66" s="11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x14ac:dyDescent="0.3">
      <c r="A67" s="44" t="s">
        <v>110</v>
      </c>
      <c r="B67" s="51" t="s">
        <v>1</v>
      </c>
      <c r="C67" s="51" t="s">
        <v>2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x14ac:dyDescent="0.3">
      <c r="A68" s="44" t="str">
        <f t="shared" ref="A68:A84" si="40">IF(J2="Y",A2,"N/A")</f>
        <v>N/A</v>
      </c>
      <c r="B68" s="52">
        <f t="shared" ref="B68:B84" si="41">IF(J2="Y",G2,0)</f>
        <v>0</v>
      </c>
      <c r="C68" s="52">
        <f t="shared" ref="C68:C84" si="42">IF(J2="Y",I2,0)</f>
        <v>0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x14ac:dyDescent="0.3">
      <c r="A69" s="44" t="str">
        <f t="shared" si="40"/>
        <v>N/A</v>
      </c>
      <c r="B69" s="52">
        <f t="shared" si="41"/>
        <v>0</v>
      </c>
      <c r="C69" s="52">
        <f t="shared" si="42"/>
        <v>0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1:14" x14ac:dyDescent="0.3">
      <c r="A70" s="44" t="str">
        <f t="shared" si="40"/>
        <v>N/A</v>
      </c>
      <c r="B70" s="52">
        <f t="shared" si="41"/>
        <v>0</v>
      </c>
      <c r="C70" s="52">
        <f t="shared" si="42"/>
        <v>0</v>
      </c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1:14" x14ac:dyDescent="0.3">
      <c r="A71" s="44" t="str">
        <f t="shared" si="40"/>
        <v>N/A</v>
      </c>
      <c r="B71" s="52">
        <f t="shared" si="41"/>
        <v>0</v>
      </c>
      <c r="C71" s="52">
        <f t="shared" si="42"/>
        <v>0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</row>
    <row r="72" spans="1:14" x14ac:dyDescent="0.3">
      <c r="A72" s="44" t="str">
        <f t="shared" si="40"/>
        <v>N/A</v>
      </c>
      <c r="B72" s="52">
        <f t="shared" si="41"/>
        <v>0</v>
      </c>
      <c r="C72" s="52">
        <f t="shared" si="42"/>
        <v>0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1:14" x14ac:dyDescent="0.3">
      <c r="A73" s="44" t="str">
        <f t="shared" si="40"/>
        <v>N/A</v>
      </c>
      <c r="B73" s="52">
        <f t="shared" si="41"/>
        <v>0</v>
      </c>
      <c r="C73" s="52">
        <f t="shared" si="42"/>
        <v>0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1:14" x14ac:dyDescent="0.3">
      <c r="A74" s="44" t="str">
        <f t="shared" si="40"/>
        <v>N/A</v>
      </c>
      <c r="B74" s="52">
        <f t="shared" si="41"/>
        <v>0</v>
      </c>
      <c r="C74" s="52">
        <f t="shared" si="42"/>
        <v>0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1:14" x14ac:dyDescent="0.3">
      <c r="A75" s="44" t="str">
        <f t="shared" si="40"/>
        <v>N/A</v>
      </c>
      <c r="B75" s="52">
        <f t="shared" si="41"/>
        <v>0</v>
      </c>
      <c r="C75" s="52">
        <f t="shared" si="42"/>
        <v>0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1:14" x14ac:dyDescent="0.3">
      <c r="A76" s="102" t="str">
        <f t="shared" si="40"/>
        <v>N/A</v>
      </c>
      <c r="B76" s="52">
        <f t="shared" si="41"/>
        <v>0</v>
      </c>
      <c r="C76" s="52">
        <f t="shared" si="42"/>
        <v>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1:14" x14ac:dyDescent="0.3">
      <c r="A77" s="102" t="str">
        <f t="shared" si="40"/>
        <v>N/A</v>
      </c>
      <c r="B77" s="52">
        <f t="shared" si="41"/>
        <v>0</v>
      </c>
      <c r="C77" s="52">
        <f t="shared" si="42"/>
        <v>0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1:14" x14ac:dyDescent="0.3">
      <c r="A78" s="102" t="str">
        <f t="shared" si="40"/>
        <v>N/A</v>
      </c>
      <c r="B78" s="52">
        <f t="shared" si="41"/>
        <v>0</v>
      </c>
      <c r="C78" s="52">
        <f t="shared" si="42"/>
        <v>0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</row>
    <row r="79" spans="1:14" x14ac:dyDescent="0.3">
      <c r="A79" s="102" t="str">
        <f t="shared" si="40"/>
        <v>N/A</v>
      </c>
      <c r="B79" s="52">
        <f t="shared" si="41"/>
        <v>0</v>
      </c>
      <c r="C79" s="52">
        <f t="shared" si="42"/>
        <v>0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</row>
    <row r="80" spans="1:14" x14ac:dyDescent="0.3">
      <c r="A80" s="102" t="str">
        <f t="shared" si="40"/>
        <v>N/A</v>
      </c>
      <c r="B80" s="52">
        <f t="shared" si="41"/>
        <v>0</v>
      </c>
      <c r="C80" s="52">
        <f t="shared" si="42"/>
        <v>0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</row>
    <row r="81" spans="1:14" x14ac:dyDescent="0.3">
      <c r="A81" s="102" t="str">
        <f t="shared" si="40"/>
        <v>N/A</v>
      </c>
      <c r="B81" s="52">
        <f t="shared" si="41"/>
        <v>0</v>
      </c>
      <c r="C81" s="52">
        <f t="shared" si="42"/>
        <v>0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x14ac:dyDescent="0.3">
      <c r="A82" s="102" t="str">
        <f t="shared" si="40"/>
        <v>N/A</v>
      </c>
      <c r="B82" s="52">
        <f t="shared" si="41"/>
        <v>0</v>
      </c>
      <c r="C82" s="52">
        <f t="shared" si="42"/>
        <v>0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</row>
    <row r="83" spans="1:14" x14ac:dyDescent="0.3">
      <c r="A83" s="102" t="str">
        <f t="shared" si="40"/>
        <v>N/A</v>
      </c>
      <c r="B83" s="52">
        <f t="shared" si="41"/>
        <v>0</v>
      </c>
      <c r="C83" s="52">
        <f t="shared" si="42"/>
        <v>0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</row>
    <row r="84" spans="1:14" x14ac:dyDescent="0.3">
      <c r="A84" s="102" t="str">
        <f t="shared" si="40"/>
        <v>N/A</v>
      </c>
      <c r="B84" s="52">
        <f t="shared" si="41"/>
        <v>0</v>
      </c>
      <c r="C84" s="52">
        <f t="shared" si="42"/>
        <v>0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</row>
    <row r="85" spans="1:14" x14ac:dyDescent="0.3">
      <c r="A85" s="44" t="str">
        <f t="shared" ref="A85:A86" si="43">IF(J19="Y",A19,"N/A")</f>
        <v>N/A</v>
      </c>
      <c r="B85" s="52">
        <f t="shared" ref="B85:B86" si="44">IF(J19="Y",G19,0)</f>
        <v>0</v>
      </c>
      <c r="C85" s="52">
        <f t="shared" ref="C85:C86" si="45">IF(J19="Y",I19,0)</f>
        <v>0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</row>
    <row r="86" spans="1:14" x14ac:dyDescent="0.3">
      <c r="A86" s="44" t="str">
        <f t="shared" si="43"/>
        <v>N/A</v>
      </c>
      <c r="B86" s="52">
        <f t="shared" si="44"/>
        <v>0</v>
      </c>
      <c r="C86" s="52">
        <f t="shared" si="45"/>
        <v>0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4" x14ac:dyDescent="0.3">
      <c r="A87" s="44" t="s">
        <v>26</v>
      </c>
      <c r="B87" s="48">
        <f>SUM(B68:B86)</f>
        <v>0</v>
      </c>
      <c r="C87" s="48">
        <f>SUM(C68:C86)</f>
        <v>0</v>
      </c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</row>
  </sheetData>
  <sheetProtection sheet="1" objects="1" scenarios="1" selectLockedCells="1"/>
  <mergeCells count="3">
    <mergeCell ref="A21:N21"/>
    <mergeCell ref="A43:N43"/>
    <mergeCell ref="A66:C66"/>
  </mergeCells>
  <dataValidations count="2">
    <dataValidation type="list" showInputMessage="1" showErrorMessage="1" errorTitle="Error!" error="Must select Y or N" promptTitle="Siren-Related cost?" prompt="Select Y for YES or N for NO" sqref="J2:J20">
      <formula1>$K$2:$K$3</formula1>
    </dataValidation>
    <dataValidation type="whole" allowBlank="1" showInputMessage="1" showErrorMessage="1" errorTitle="Error!" error="Must enter number between 1 and 12" promptTitle="Task number?" prompt="Enter number between 1 and 12" sqref="F2:F20">
      <formula1>1</formula1>
      <formula2>12</formula2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selection sqref="A1:L1"/>
    </sheetView>
  </sheetViews>
  <sheetFormatPr defaultColWidth="8.88671875" defaultRowHeight="14.4" x14ac:dyDescent="0.3"/>
  <cols>
    <col min="1" max="1" width="28" style="33" customWidth="1"/>
    <col min="2" max="2" width="15.5546875" style="33" customWidth="1"/>
    <col min="3" max="3" width="28" style="33" customWidth="1"/>
    <col min="4" max="4" width="20.88671875" style="33" customWidth="1"/>
    <col min="5" max="5" width="16.6640625" style="33" customWidth="1"/>
    <col min="6" max="6" width="18.33203125" style="33" customWidth="1"/>
    <col min="7" max="7" width="15.5546875" style="33" customWidth="1"/>
    <col min="8" max="8" width="16" style="33" customWidth="1"/>
    <col min="9" max="9" width="16.44140625" style="33" customWidth="1"/>
    <col min="10" max="10" width="17.88671875" style="33" customWidth="1"/>
    <col min="11" max="12" width="17.44140625" style="33" customWidth="1"/>
    <col min="13" max="13" width="17.33203125" style="33" customWidth="1"/>
    <col min="14" max="14" width="21" style="33" customWidth="1"/>
    <col min="15" max="16384" width="8.88671875" style="33"/>
  </cols>
  <sheetData>
    <row r="1" spans="1:14" x14ac:dyDescent="0.3">
      <c r="A1" s="111" t="s">
        <v>105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N1" s="101" t="s">
        <v>145</v>
      </c>
    </row>
    <row r="2" spans="1:14" ht="28.8" x14ac:dyDescent="0.3">
      <c r="A2" s="27" t="s">
        <v>31</v>
      </c>
      <c r="B2" s="28" t="s">
        <v>90</v>
      </c>
      <c r="C2" s="27" t="s">
        <v>39</v>
      </c>
      <c r="D2" s="27" t="s">
        <v>33</v>
      </c>
      <c r="E2" s="28" t="s">
        <v>85</v>
      </c>
      <c r="F2" s="27" t="s">
        <v>34</v>
      </c>
      <c r="G2" s="28" t="s">
        <v>141</v>
      </c>
      <c r="H2" s="27" t="s">
        <v>35</v>
      </c>
      <c r="I2" s="27" t="s">
        <v>36</v>
      </c>
      <c r="J2" s="28" t="s">
        <v>37</v>
      </c>
      <c r="K2" s="27" t="s">
        <v>38</v>
      </c>
      <c r="L2" s="27" t="s">
        <v>8</v>
      </c>
      <c r="M2" s="28" t="s">
        <v>102</v>
      </c>
      <c r="N2" s="28" t="s">
        <v>146</v>
      </c>
    </row>
    <row r="3" spans="1:14" x14ac:dyDescent="0.3">
      <c r="A3" s="33" t="s">
        <v>32</v>
      </c>
      <c r="D3" s="53"/>
      <c r="E3" s="54"/>
      <c r="G3" s="55">
        <v>0</v>
      </c>
      <c r="H3" s="55">
        <v>0</v>
      </c>
      <c r="I3" s="55">
        <v>0</v>
      </c>
      <c r="J3" s="55">
        <v>0</v>
      </c>
      <c r="K3" s="55">
        <v>0</v>
      </c>
      <c r="L3" s="52">
        <f>ROUNDUP(SUM(G3:K3),0)</f>
        <v>0</v>
      </c>
      <c r="M3" s="56" t="s">
        <v>124</v>
      </c>
      <c r="N3" s="57" t="s">
        <v>124</v>
      </c>
    </row>
    <row r="4" spans="1:14" x14ac:dyDescent="0.3">
      <c r="A4" s="33" t="s">
        <v>32</v>
      </c>
      <c r="D4" s="58"/>
      <c r="E4" s="54"/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2">
        <f t="shared" ref="L4:L23" si="0">ROUNDUP(SUM(G4:K4),0)</f>
        <v>0</v>
      </c>
      <c r="M4" s="56" t="s">
        <v>124</v>
      </c>
      <c r="N4" s="57" t="s">
        <v>124</v>
      </c>
    </row>
    <row r="5" spans="1:14" x14ac:dyDescent="0.3">
      <c r="A5" s="33" t="s">
        <v>32</v>
      </c>
      <c r="D5" s="58"/>
      <c r="E5" s="54"/>
      <c r="G5" s="55">
        <v>0</v>
      </c>
      <c r="H5" s="55">
        <v>0</v>
      </c>
      <c r="I5" s="55">
        <v>0</v>
      </c>
      <c r="J5" s="55">
        <v>0</v>
      </c>
      <c r="K5" s="55">
        <v>0</v>
      </c>
      <c r="L5" s="52">
        <f t="shared" si="0"/>
        <v>0</v>
      </c>
      <c r="M5" s="56" t="s">
        <v>124</v>
      </c>
      <c r="N5" s="57" t="s">
        <v>124</v>
      </c>
    </row>
    <row r="6" spans="1:14" x14ac:dyDescent="0.3">
      <c r="A6" s="33" t="s">
        <v>32</v>
      </c>
      <c r="D6" s="58"/>
      <c r="E6" s="54"/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2">
        <f t="shared" si="0"/>
        <v>0</v>
      </c>
      <c r="M6" s="56" t="s">
        <v>124</v>
      </c>
      <c r="N6" s="57" t="s">
        <v>124</v>
      </c>
    </row>
    <row r="7" spans="1:14" x14ac:dyDescent="0.3">
      <c r="A7" s="33" t="s">
        <v>32</v>
      </c>
      <c r="D7" s="58"/>
      <c r="E7" s="54"/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2">
        <f t="shared" si="0"/>
        <v>0</v>
      </c>
      <c r="M7" s="56" t="s">
        <v>124</v>
      </c>
      <c r="N7" s="57" t="s">
        <v>124</v>
      </c>
    </row>
    <row r="8" spans="1:14" x14ac:dyDescent="0.3">
      <c r="A8" s="33" t="s">
        <v>32</v>
      </c>
      <c r="D8" s="58"/>
      <c r="E8" s="54"/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2">
        <f t="shared" si="0"/>
        <v>0</v>
      </c>
      <c r="M8" s="56" t="s">
        <v>124</v>
      </c>
      <c r="N8" s="57" t="s">
        <v>124</v>
      </c>
    </row>
    <row r="9" spans="1:14" x14ac:dyDescent="0.3">
      <c r="A9" s="33" t="s">
        <v>32</v>
      </c>
      <c r="D9" s="58"/>
      <c r="E9" s="54"/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2">
        <f t="shared" si="0"/>
        <v>0</v>
      </c>
      <c r="M9" s="56" t="s">
        <v>124</v>
      </c>
      <c r="N9" s="57" t="s">
        <v>124</v>
      </c>
    </row>
    <row r="10" spans="1:14" x14ac:dyDescent="0.3">
      <c r="A10" s="33" t="s">
        <v>32</v>
      </c>
      <c r="D10" s="58"/>
      <c r="E10" s="54"/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2">
        <f t="shared" ref="L10:L19" si="1">ROUNDUP(SUM(G10:K10),0)</f>
        <v>0</v>
      </c>
      <c r="M10" s="56" t="s">
        <v>124</v>
      </c>
      <c r="N10" s="57" t="s">
        <v>124</v>
      </c>
    </row>
    <row r="11" spans="1:14" x14ac:dyDescent="0.3">
      <c r="A11" s="33" t="s">
        <v>32</v>
      </c>
      <c r="D11" s="58"/>
      <c r="E11" s="54"/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2">
        <f t="shared" si="1"/>
        <v>0</v>
      </c>
      <c r="M11" s="56" t="s">
        <v>124</v>
      </c>
      <c r="N11" s="57" t="s">
        <v>124</v>
      </c>
    </row>
    <row r="12" spans="1:14" x14ac:dyDescent="0.3">
      <c r="A12" s="33" t="s">
        <v>32</v>
      </c>
      <c r="D12" s="58"/>
      <c r="E12" s="54"/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2">
        <f t="shared" si="1"/>
        <v>0</v>
      </c>
      <c r="M12" s="56" t="s">
        <v>124</v>
      </c>
      <c r="N12" s="57" t="s">
        <v>124</v>
      </c>
    </row>
    <row r="13" spans="1:14" x14ac:dyDescent="0.3">
      <c r="A13" s="33" t="s">
        <v>32</v>
      </c>
      <c r="D13" s="58"/>
      <c r="E13" s="54"/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2">
        <f t="shared" si="1"/>
        <v>0</v>
      </c>
      <c r="M13" s="56" t="s">
        <v>124</v>
      </c>
      <c r="N13" s="57" t="s">
        <v>124</v>
      </c>
    </row>
    <row r="14" spans="1:14" x14ac:dyDescent="0.3">
      <c r="A14" s="33" t="s">
        <v>32</v>
      </c>
      <c r="D14" s="58"/>
      <c r="E14" s="54"/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2">
        <f t="shared" si="1"/>
        <v>0</v>
      </c>
      <c r="M14" s="56" t="s">
        <v>124</v>
      </c>
      <c r="N14" s="57" t="s">
        <v>124</v>
      </c>
    </row>
    <row r="15" spans="1:14" x14ac:dyDescent="0.3">
      <c r="A15" s="33" t="s">
        <v>32</v>
      </c>
      <c r="D15" s="58"/>
      <c r="E15" s="54"/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2">
        <f t="shared" si="1"/>
        <v>0</v>
      </c>
      <c r="M15" s="56" t="s">
        <v>124</v>
      </c>
      <c r="N15" s="57" t="s">
        <v>124</v>
      </c>
    </row>
    <row r="16" spans="1:14" x14ac:dyDescent="0.3">
      <c r="A16" s="33" t="s">
        <v>32</v>
      </c>
      <c r="D16" s="58"/>
      <c r="E16" s="54"/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2">
        <f t="shared" si="1"/>
        <v>0</v>
      </c>
      <c r="M16" s="56" t="s">
        <v>124</v>
      </c>
      <c r="N16" s="57" t="s">
        <v>124</v>
      </c>
    </row>
    <row r="17" spans="1:14" x14ac:dyDescent="0.3">
      <c r="A17" s="33" t="s">
        <v>32</v>
      </c>
      <c r="D17" s="58"/>
      <c r="E17" s="54"/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2">
        <f t="shared" si="1"/>
        <v>0</v>
      </c>
      <c r="M17" s="56" t="s">
        <v>124</v>
      </c>
      <c r="N17" s="57" t="s">
        <v>124</v>
      </c>
    </row>
    <row r="18" spans="1:14" x14ac:dyDescent="0.3">
      <c r="A18" s="33" t="s">
        <v>32</v>
      </c>
      <c r="D18" s="58"/>
      <c r="E18" s="54"/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2">
        <f t="shared" si="1"/>
        <v>0</v>
      </c>
      <c r="M18" s="56" t="s">
        <v>124</v>
      </c>
      <c r="N18" s="57" t="s">
        <v>124</v>
      </c>
    </row>
    <row r="19" spans="1:14" x14ac:dyDescent="0.3">
      <c r="A19" s="33" t="s">
        <v>32</v>
      </c>
      <c r="D19" s="58"/>
      <c r="E19" s="54"/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2">
        <f t="shared" si="1"/>
        <v>0</v>
      </c>
      <c r="M19" s="56" t="s">
        <v>124</v>
      </c>
      <c r="N19" s="57" t="s">
        <v>124</v>
      </c>
    </row>
    <row r="20" spans="1:14" x14ac:dyDescent="0.3">
      <c r="A20" s="33" t="s">
        <v>32</v>
      </c>
      <c r="D20" s="58"/>
      <c r="E20" s="54"/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2">
        <f t="shared" si="0"/>
        <v>0</v>
      </c>
      <c r="M20" s="56" t="s">
        <v>124</v>
      </c>
      <c r="N20" s="57" t="s">
        <v>124</v>
      </c>
    </row>
    <row r="21" spans="1:14" x14ac:dyDescent="0.3">
      <c r="A21" s="33" t="s">
        <v>32</v>
      </c>
      <c r="D21" s="58"/>
      <c r="E21" s="54"/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2">
        <f t="shared" si="0"/>
        <v>0</v>
      </c>
      <c r="M21" s="56" t="s">
        <v>124</v>
      </c>
      <c r="N21" s="57" t="s">
        <v>124</v>
      </c>
    </row>
    <row r="22" spans="1:14" x14ac:dyDescent="0.3">
      <c r="A22" s="33" t="s">
        <v>32</v>
      </c>
      <c r="D22" s="58"/>
      <c r="E22" s="54"/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2">
        <f t="shared" si="0"/>
        <v>0</v>
      </c>
      <c r="M22" s="56" t="s">
        <v>124</v>
      </c>
      <c r="N22" s="57" t="s">
        <v>124</v>
      </c>
    </row>
    <row r="23" spans="1:14" x14ac:dyDescent="0.3">
      <c r="A23" s="33" t="s">
        <v>32</v>
      </c>
      <c r="D23" s="59"/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2">
        <f t="shared" si="0"/>
        <v>0</v>
      </c>
      <c r="M23" s="56" t="s">
        <v>124</v>
      </c>
      <c r="N23" s="57" t="s">
        <v>124</v>
      </c>
    </row>
    <row r="24" spans="1:14" x14ac:dyDescent="0.3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61" t="s">
        <v>124</v>
      </c>
      <c r="N24" s="61" t="s">
        <v>125</v>
      </c>
    </row>
    <row r="25" spans="1:14" x14ac:dyDescent="0.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62" t="s">
        <v>40</v>
      </c>
      <c r="L25" s="48">
        <f>ROUNDUP(SUM(L3:L23),0)</f>
        <v>0</v>
      </c>
      <c r="M25" s="61" t="s">
        <v>125</v>
      </c>
      <c r="N25" s="61" t="s">
        <v>124</v>
      </c>
    </row>
    <row r="26" spans="1:14" x14ac:dyDescent="0.3">
      <c r="A26" s="106" t="s">
        <v>41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</row>
    <row r="27" spans="1:14" x14ac:dyDescent="0.3">
      <c r="A27" s="44"/>
      <c r="B27" s="45" t="s">
        <v>8</v>
      </c>
      <c r="C27" s="45" t="s">
        <v>9</v>
      </c>
      <c r="D27" s="45" t="s">
        <v>10</v>
      </c>
      <c r="E27" s="45" t="s">
        <v>11</v>
      </c>
      <c r="F27" s="45" t="s">
        <v>12</v>
      </c>
      <c r="G27" s="45" t="s">
        <v>13</v>
      </c>
      <c r="H27" s="45" t="s">
        <v>14</v>
      </c>
      <c r="I27" s="45" t="s">
        <v>15</v>
      </c>
      <c r="J27" s="45" t="s">
        <v>16</v>
      </c>
      <c r="K27" s="45" t="s">
        <v>17</v>
      </c>
      <c r="L27" s="45" t="s">
        <v>18</v>
      </c>
      <c r="M27" s="45" t="s">
        <v>19</v>
      </c>
      <c r="N27" s="45" t="s">
        <v>20</v>
      </c>
    </row>
    <row r="28" spans="1:14" x14ac:dyDescent="0.3">
      <c r="A28" s="44" t="str">
        <f t="shared" ref="A28:A48" si="2">A3</f>
        <v>Name</v>
      </c>
      <c r="B28" s="48">
        <f>SUM(C28:N28)</f>
        <v>0</v>
      </c>
      <c r="C28" s="52">
        <f>IF($B3=1,$L3,0)</f>
        <v>0</v>
      </c>
      <c r="D28" s="52">
        <f t="shared" ref="D28:D48" si="3">IF($B3=2,$L3,0)</f>
        <v>0</v>
      </c>
      <c r="E28" s="52">
        <f t="shared" ref="E28:E48" si="4">IF($B3=3,$L3,0)</f>
        <v>0</v>
      </c>
      <c r="F28" s="52">
        <f t="shared" ref="F28:F48" si="5">IF($B3=4,$L3,0)</f>
        <v>0</v>
      </c>
      <c r="G28" s="52">
        <f t="shared" ref="G28:G48" si="6">IF($B3=5,$L3,0)</f>
        <v>0</v>
      </c>
      <c r="H28" s="52">
        <f t="shared" ref="H28:H48" si="7">IF($B3=6,$L3,0)</f>
        <v>0</v>
      </c>
      <c r="I28" s="52">
        <f t="shared" ref="I28:I48" si="8">IF($B3=7,$L3,0)</f>
        <v>0</v>
      </c>
      <c r="J28" s="52">
        <f t="shared" ref="J28:J48" si="9">IF($B3=8,$L3,0)</f>
        <v>0</v>
      </c>
      <c r="K28" s="52">
        <f t="shared" ref="K28:K48" si="10">IF($B3=9,$L3,0)</f>
        <v>0</v>
      </c>
      <c r="L28" s="52">
        <f t="shared" ref="L28:L48" si="11">IF($B3=10,$L3,0)</f>
        <v>0</v>
      </c>
      <c r="M28" s="52">
        <f t="shared" ref="M28:M48" si="12">IF($B3=11,$L3,0)</f>
        <v>0</v>
      </c>
      <c r="N28" s="52">
        <f t="shared" ref="N28:N48" si="13">IF($B3=12,$L3,0)</f>
        <v>0</v>
      </c>
    </row>
    <row r="29" spans="1:14" x14ac:dyDescent="0.3">
      <c r="A29" s="44" t="str">
        <f t="shared" si="2"/>
        <v>Name</v>
      </c>
      <c r="B29" s="48">
        <f t="shared" ref="B29:B50" si="14">SUM(C29:N29)</f>
        <v>0</v>
      </c>
      <c r="C29" s="52">
        <f t="shared" ref="C29:C48" si="15">IF($B4=1,L4,0)</f>
        <v>0</v>
      </c>
      <c r="D29" s="52">
        <f t="shared" si="3"/>
        <v>0</v>
      </c>
      <c r="E29" s="52">
        <f t="shared" si="4"/>
        <v>0</v>
      </c>
      <c r="F29" s="52">
        <f t="shared" si="5"/>
        <v>0</v>
      </c>
      <c r="G29" s="52">
        <f t="shared" si="6"/>
        <v>0</v>
      </c>
      <c r="H29" s="52">
        <f t="shared" si="7"/>
        <v>0</v>
      </c>
      <c r="I29" s="52">
        <f t="shared" si="8"/>
        <v>0</v>
      </c>
      <c r="J29" s="52">
        <f t="shared" si="9"/>
        <v>0</v>
      </c>
      <c r="K29" s="52">
        <f t="shared" si="10"/>
        <v>0</v>
      </c>
      <c r="L29" s="52">
        <f t="shared" si="11"/>
        <v>0</v>
      </c>
      <c r="M29" s="52">
        <f t="shared" si="12"/>
        <v>0</v>
      </c>
      <c r="N29" s="52">
        <f t="shared" si="13"/>
        <v>0</v>
      </c>
    </row>
    <row r="30" spans="1:14" x14ac:dyDescent="0.3">
      <c r="A30" s="44" t="str">
        <f t="shared" si="2"/>
        <v>Name</v>
      </c>
      <c r="B30" s="48">
        <f t="shared" si="14"/>
        <v>0</v>
      </c>
      <c r="C30" s="52">
        <f t="shared" si="15"/>
        <v>0</v>
      </c>
      <c r="D30" s="52">
        <f t="shared" si="3"/>
        <v>0</v>
      </c>
      <c r="E30" s="52">
        <f t="shared" si="4"/>
        <v>0</v>
      </c>
      <c r="F30" s="52">
        <f t="shared" si="5"/>
        <v>0</v>
      </c>
      <c r="G30" s="52">
        <f t="shared" si="6"/>
        <v>0</v>
      </c>
      <c r="H30" s="52">
        <f t="shared" si="7"/>
        <v>0</v>
      </c>
      <c r="I30" s="52">
        <f t="shared" si="8"/>
        <v>0</v>
      </c>
      <c r="J30" s="52">
        <f t="shared" si="9"/>
        <v>0</v>
      </c>
      <c r="K30" s="52">
        <f t="shared" si="10"/>
        <v>0</v>
      </c>
      <c r="L30" s="52">
        <f t="shared" si="11"/>
        <v>0</v>
      </c>
      <c r="M30" s="52">
        <f t="shared" si="12"/>
        <v>0</v>
      </c>
      <c r="N30" s="52">
        <f t="shared" si="13"/>
        <v>0</v>
      </c>
    </row>
    <row r="31" spans="1:14" x14ac:dyDescent="0.3">
      <c r="A31" s="44" t="str">
        <f t="shared" si="2"/>
        <v>Name</v>
      </c>
      <c r="B31" s="48">
        <f t="shared" si="14"/>
        <v>0</v>
      </c>
      <c r="C31" s="52">
        <f t="shared" si="15"/>
        <v>0</v>
      </c>
      <c r="D31" s="52">
        <f t="shared" si="3"/>
        <v>0</v>
      </c>
      <c r="E31" s="52">
        <f t="shared" si="4"/>
        <v>0</v>
      </c>
      <c r="F31" s="52">
        <f t="shared" si="5"/>
        <v>0</v>
      </c>
      <c r="G31" s="52">
        <f t="shared" si="6"/>
        <v>0</v>
      </c>
      <c r="H31" s="52">
        <f t="shared" si="7"/>
        <v>0</v>
      </c>
      <c r="I31" s="52">
        <f t="shared" si="8"/>
        <v>0</v>
      </c>
      <c r="J31" s="52">
        <f t="shared" si="9"/>
        <v>0</v>
      </c>
      <c r="K31" s="52">
        <f t="shared" si="10"/>
        <v>0</v>
      </c>
      <c r="L31" s="52">
        <f t="shared" si="11"/>
        <v>0</v>
      </c>
      <c r="M31" s="52">
        <f t="shared" si="12"/>
        <v>0</v>
      </c>
      <c r="N31" s="52">
        <f t="shared" si="13"/>
        <v>0</v>
      </c>
    </row>
    <row r="32" spans="1:14" x14ac:dyDescent="0.3">
      <c r="A32" s="92" t="str">
        <f t="shared" si="2"/>
        <v>Name</v>
      </c>
      <c r="B32" s="48">
        <f t="shared" ref="B32:B35" si="16">SUM(C32:N32)</f>
        <v>0</v>
      </c>
      <c r="C32" s="52">
        <f t="shared" si="15"/>
        <v>0</v>
      </c>
      <c r="D32" s="52">
        <f t="shared" si="3"/>
        <v>0</v>
      </c>
      <c r="E32" s="52">
        <f t="shared" si="4"/>
        <v>0</v>
      </c>
      <c r="F32" s="52">
        <f t="shared" si="5"/>
        <v>0</v>
      </c>
      <c r="G32" s="52">
        <f t="shared" si="6"/>
        <v>0</v>
      </c>
      <c r="H32" s="52">
        <f t="shared" si="7"/>
        <v>0</v>
      </c>
      <c r="I32" s="52">
        <f t="shared" si="8"/>
        <v>0</v>
      </c>
      <c r="J32" s="52">
        <f t="shared" si="9"/>
        <v>0</v>
      </c>
      <c r="K32" s="52">
        <f t="shared" si="10"/>
        <v>0</v>
      </c>
      <c r="L32" s="52">
        <f t="shared" si="11"/>
        <v>0</v>
      </c>
      <c r="M32" s="52">
        <f t="shared" si="12"/>
        <v>0</v>
      </c>
      <c r="N32" s="52">
        <f t="shared" si="13"/>
        <v>0</v>
      </c>
    </row>
    <row r="33" spans="1:14" x14ac:dyDescent="0.3">
      <c r="A33" s="92" t="str">
        <f t="shared" si="2"/>
        <v>Name</v>
      </c>
      <c r="B33" s="48">
        <f t="shared" si="16"/>
        <v>0</v>
      </c>
      <c r="C33" s="52">
        <f t="shared" si="15"/>
        <v>0</v>
      </c>
      <c r="D33" s="52">
        <f t="shared" si="3"/>
        <v>0</v>
      </c>
      <c r="E33" s="52">
        <f t="shared" si="4"/>
        <v>0</v>
      </c>
      <c r="F33" s="52">
        <f t="shared" si="5"/>
        <v>0</v>
      </c>
      <c r="G33" s="52">
        <f t="shared" si="6"/>
        <v>0</v>
      </c>
      <c r="H33" s="52">
        <f t="shared" si="7"/>
        <v>0</v>
      </c>
      <c r="I33" s="52">
        <f t="shared" si="8"/>
        <v>0</v>
      </c>
      <c r="J33" s="52">
        <f t="shared" si="9"/>
        <v>0</v>
      </c>
      <c r="K33" s="52">
        <f t="shared" si="10"/>
        <v>0</v>
      </c>
      <c r="L33" s="52">
        <f t="shared" si="11"/>
        <v>0</v>
      </c>
      <c r="M33" s="52">
        <f t="shared" si="12"/>
        <v>0</v>
      </c>
      <c r="N33" s="52">
        <f t="shared" si="13"/>
        <v>0</v>
      </c>
    </row>
    <row r="34" spans="1:14" x14ac:dyDescent="0.3">
      <c r="A34" s="92" t="str">
        <f t="shared" si="2"/>
        <v>Name</v>
      </c>
      <c r="B34" s="48">
        <f t="shared" si="16"/>
        <v>0</v>
      </c>
      <c r="C34" s="52">
        <f t="shared" si="15"/>
        <v>0</v>
      </c>
      <c r="D34" s="52">
        <f t="shared" si="3"/>
        <v>0</v>
      </c>
      <c r="E34" s="52">
        <f t="shared" si="4"/>
        <v>0</v>
      </c>
      <c r="F34" s="52">
        <f t="shared" si="5"/>
        <v>0</v>
      </c>
      <c r="G34" s="52">
        <f t="shared" si="6"/>
        <v>0</v>
      </c>
      <c r="H34" s="52">
        <f t="shared" si="7"/>
        <v>0</v>
      </c>
      <c r="I34" s="52">
        <f t="shared" si="8"/>
        <v>0</v>
      </c>
      <c r="J34" s="52">
        <f t="shared" si="9"/>
        <v>0</v>
      </c>
      <c r="K34" s="52">
        <f t="shared" si="10"/>
        <v>0</v>
      </c>
      <c r="L34" s="52">
        <f t="shared" si="11"/>
        <v>0</v>
      </c>
      <c r="M34" s="52">
        <f t="shared" si="12"/>
        <v>0</v>
      </c>
      <c r="N34" s="52">
        <f t="shared" si="13"/>
        <v>0</v>
      </c>
    </row>
    <row r="35" spans="1:14" x14ac:dyDescent="0.3">
      <c r="A35" s="92" t="str">
        <f t="shared" si="2"/>
        <v>Name</v>
      </c>
      <c r="B35" s="48">
        <f t="shared" si="16"/>
        <v>0</v>
      </c>
      <c r="C35" s="52">
        <f t="shared" si="15"/>
        <v>0</v>
      </c>
      <c r="D35" s="52">
        <f t="shared" si="3"/>
        <v>0</v>
      </c>
      <c r="E35" s="52">
        <f t="shared" si="4"/>
        <v>0</v>
      </c>
      <c r="F35" s="52">
        <f t="shared" si="5"/>
        <v>0</v>
      </c>
      <c r="G35" s="52">
        <f t="shared" si="6"/>
        <v>0</v>
      </c>
      <c r="H35" s="52">
        <f t="shared" si="7"/>
        <v>0</v>
      </c>
      <c r="I35" s="52">
        <f t="shared" si="8"/>
        <v>0</v>
      </c>
      <c r="J35" s="52">
        <f t="shared" si="9"/>
        <v>0</v>
      </c>
      <c r="K35" s="52">
        <f t="shared" si="10"/>
        <v>0</v>
      </c>
      <c r="L35" s="52">
        <f t="shared" si="11"/>
        <v>0</v>
      </c>
      <c r="M35" s="52">
        <f t="shared" si="12"/>
        <v>0</v>
      </c>
      <c r="N35" s="52">
        <f t="shared" si="13"/>
        <v>0</v>
      </c>
    </row>
    <row r="36" spans="1:14" x14ac:dyDescent="0.3">
      <c r="A36" s="92" t="str">
        <f t="shared" si="2"/>
        <v>Name</v>
      </c>
      <c r="B36" s="48">
        <f t="shared" ref="B36:B48" si="17">SUM(C36:N36)</f>
        <v>0</v>
      </c>
      <c r="C36" s="52">
        <f t="shared" si="15"/>
        <v>0</v>
      </c>
      <c r="D36" s="52">
        <f t="shared" si="3"/>
        <v>0</v>
      </c>
      <c r="E36" s="52">
        <f t="shared" si="4"/>
        <v>0</v>
      </c>
      <c r="F36" s="52">
        <f t="shared" si="5"/>
        <v>0</v>
      </c>
      <c r="G36" s="52">
        <f t="shared" si="6"/>
        <v>0</v>
      </c>
      <c r="H36" s="52">
        <f t="shared" si="7"/>
        <v>0</v>
      </c>
      <c r="I36" s="52">
        <f t="shared" si="8"/>
        <v>0</v>
      </c>
      <c r="J36" s="52">
        <f t="shared" si="9"/>
        <v>0</v>
      </c>
      <c r="K36" s="52">
        <f t="shared" si="10"/>
        <v>0</v>
      </c>
      <c r="L36" s="52">
        <f t="shared" si="11"/>
        <v>0</v>
      </c>
      <c r="M36" s="52">
        <f t="shared" si="12"/>
        <v>0</v>
      </c>
      <c r="N36" s="52">
        <f t="shared" si="13"/>
        <v>0</v>
      </c>
    </row>
    <row r="37" spans="1:14" x14ac:dyDescent="0.3">
      <c r="A37" s="92" t="str">
        <f t="shared" si="2"/>
        <v>Name</v>
      </c>
      <c r="B37" s="48">
        <f t="shared" si="17"/>
        <v>0</v>
      </c>
      <c r="C37" s="52">
        <f t="shared" si="15"/>
        <v>0</v>
      </c>
      <c r="D37" s="52">
        <f t="shared" si="3"/>
        <v>0</v>
      </c>
      <c r="E37" s="52">
        <f t="shared" si="4"/>
        <v>0</v>
      </c>
      <c r="F37" s="52">
        <f t="shared" si="5"/>
        <v>0</v>
      </c>
      <c r="G37" s="52">
        <f t="shared" si="6"/>
        <v>0</v>
      </c>
      <c r="H37" s="52">
        <f t="shared" si="7"/>
        <v>0</v>
      </c>
      <c r="I37" s="52">
        <f t="shared" si="8"/>
        <v>0</v>
      </c>
      <c r="J37" s="52">
        <f t="shared" si="9"/>
        <v>0</v>
      </c>
      <c r="K37" s="52">
        <f t="shared" si="10"/>
        <v>0</v>
      </c>
      <c r="L37" s="52">
        <f t="shared" si="11"/>
        <v>0</v>
      </c>
      <c r="M37" s="52">
        <f t="shared" si="12"/>
        <v>0</v>
      </c>
      <c r="N37" s="52">
        <f t="shared" si="13"/>
        <v>0</v>
      </c>
    </row>
    <row r="38" spans="1:14" x14ac:dyDescent="0.3">
      <c r="A38" s="92" t="str">
        <f t="shared" si="2"/>
        <v>Name</v>
      </c>
      <c r="B38" s="48">
        <f t="shared" si="17"/>
        <v>0</v>
      </c>
      <c r="C38" s="52">
        <f t="shared" si="15"/>
        <v>0</v>
      </c>
      <c r="D38" s="52">
        <f t="shared" si="3"/>
        <v>0</v>
      </c>
      <c r="E38" s="52">
        <f t="shared" si="4"/>
        <v>0</v>
      </c>
      <c r="F38" s="52">
        <f t="shared" si="5"/>
        <v>0</v>
      </c>
      <c r="G38" s="52">
        <f t="shared" si="6"/>
        <v>0</v>
      </c>
      <c r="H38" s="52">
        <f t="shared" si="7"/>
        <v>0</v>
      </c>
      <c r="I38" s="52">
        <f t="shared" si="8"/>
        <v>0</v>
      </c>
      <c r="J38" s="52">
        <f t="shared" si="9"/>
        <v>0</v>
      </c>
      <c r="K38" s="52">
        <f t="shared" si="10"/>
        <v>0</v>
      </c>
      <c r="L38" s="52">
        <f t="shared" si="11"/>
        <v>0</v>
      </c>
      <c r="M38" s="52">
        <f t="shared" si="12"/>
        <v>0</v>
      </c>
      <c r="N38" s="52">
        <f t="shared" si="13"/>
        <v>0</v>
      </c>
    </row>
    <row r="39" spans="1:14" x14ac:dyDescent="0.3">
      <c r="A39" s="92" t="str">
        <f t="shared" si="2"/>
        <v>Name</v>
      </c>
      <c r="B39" s="48">
        <f t="shared" si="17"/>
        <v>0</v>
      </c>
      <c r="C39" s="52">
        <f t="shared" si="15"/>
        <v>0</v>
      </c>
      <c r="D39" s="52">
        <f t="shared" si="3"/>
        <v>0</v>
      </c>
      <c r="E39" s="52">
        <f t="shared" si="4"/>
        <v>0</v>
      </c>
      <c r="F39" s="52">
        <f t="shared" si="5"/>
        <v>0</v>
      </c>
      <c r="G39" s="52">
        <f t="shared" si="6"/>
        <v>0</v>
      </c>
      <c r="H39" s="52">
        <f t="shared" si="7"/>
        <v>0</v>
      </c>
      <c r="I39" s="52">
        <f t="shared" si="8"/>
        <v>0</v>
      </c>
      <c r="J39" s="52">
        <f t="shared" si="9"/>
        <v>0</v>
      </c>
      <c r="K39" s="52">
        <f t="shared" si="10"/>
        <v>0</v>
      </c>
      <c r="L39" s="52">
        <f t="shared" si="11"/>
        <v>0</v>
      </c>
      <c r="M39" s="52">
        <f t="shared" si="12"/>
        <v>0</v>
      </c>
      <c r="N39" s="52">
        <f t="shared" si="13"/>
        <v>0</v>
      </c>
    </row>
    <row r="40" spans="1:14" x14ac:dyDescent="0.3">
      <c r="A40" s="92" t="str">
        <f t="shared" si="2"/>
        <v>Name</v>
      </c>
      <c r="B40" s="48">
        <f t="shared" si="17"/>
        <v>0</v>
      </c>
      <c r="C40" s="52">
        <f t="shared" si="15"/>
        <v>0</v>
      </c>
      <c r="D40" s="52">
        <f t="shared" si="3"/>
        <v>0</v>
      </c>
      <c r="E40" s="52">
        <f t="shared" si="4"/>
        <v>0</v>
      </c>
      <c r="F40" s="52">
        <f t="shared" si="5"/>
        <v>0</v>
      </c>
      <c r="G40" s="52">
        <f t="shared" si="6"/>
        <v>0</v>
      </c>
      <c r="H40" s="52">
        <f t="shared" si="7"/>
        <v>0</v>
      </c>
      <c r="I40" s="52">
        <f t="shared" si="8"/>
        <v>0</v>
      </c>
      <c r="J40" s="52">
        <f t="shared" si="9"/>
        <v>0</v>
      </c>
      <c r="K40" s="52">
        <f t="shared" si="10"/>
        <v>0</v>
      </c>
      <c r="L40" s="52">
        <f t="shared" si="11"/>
        <v>0</v>
      </c>
      <c r="M40" s="52">
        <f t="shared" si="12"/>
        <v>0</v>
      </c>
      <c r="N40" s="52">
        <f t="shared" si="13"/>
        <v>0</v>
      </c>
    </row>
    <row r="41" spans="1:14" x14ac:dyDescent="0.3">
      <c r="A41" s="92" t="str">
        <f t="shared" si="2"/>
        <v>Name</v>
      </c>
      <c r="B41" s="48">
        <f t="shared" si="17"/>
        <v>0</v>
      </c>
      <c r="C41" s="52">
        <f t="shared" si="15"/>
        <v>0</v>
      </c>
      <c r="D41" s="52">
        <f t="shared" si="3"/>
        <v>0</v>
      </c>
      <c r="E41" s="52">
        <f t="shared" si="4"/>
        <v>0</v>
      </c>
      <c r="F41" s="52">
        <f t="shared" si="5"/>
        <v>0</v>
      </c>
      <c r="G41" s="52">
        <f t="shared" si="6"/>
        <v>0</v>
      </c>
      <c r="H41" s="52">
        <f t="shared" si="7"/>
        <v>0</v>
      </c>
      <c r="I41" s="52">
        <f t="shared" si="8"/>
        <v>0</v>
      </c>
      <c r="J41" s="52">
        <f t="shared" si="9"/>
        <v>0</v>
      </c>
      <c r="K41" s="52">
        <f t="shared" si="10"/>
        <v>0</v>
      </c>
      <c r="L41" s="52">
        <f t="shared" si="11"/>
        <v>0</v>
      </c>
      <c r="M41" s="52">
        <f t="shared" si="12"/>
        <v>0</v>
      </c>
      <c r="N41" s="52">
        <f t="shared" si="13"/>
        <v>0</v>
      </c>
    </row>
    <row r="42" spans="1:14" x14ac:dyDescent="0.3">
      <c r="A42" s="92" t="str">
        <f t="shared" si="2"/>
        <v>Name</v>
      </c>
      <c r="B42" s="48">
        <f t="shared" si="17"/>
        <v>0</v>
      </c>
      <c r="C42" s="52">
        <f t="shared" si="15"/>
        <v>0</v>
      </c>
      <c r="D42" s="52">
        <f t="shared" si="3"/>
        <v>0</v>
      </c>
      <c r="E42" s="52">
        <f t="shared" si="4"/>
        <v>0</v>
      </c>
      <c r="F42" s="52">
        <f t="shared" si="5"/>
        <v>0</v>
      </c>
      <c r="G42" s="52">
        <f t="shared" si="6"/>
        <v>0</v>
      </c>
      <c r="H42" s="52">
        <f t="shared" si="7"/>
        <v>0</v>
      </c>
      <c r="I42" s="52">
        <f t="shared" si="8"/>
        <v>0</v>
      </c>
      <c r="J42" s="52">
        <f t="shared" si="9"/>
        <v>0</v>
      </c>
      <c r="K42" s="52">
        <f t="shared" si="10"/>
        <v>0</v>
      </c>
      <c r="L42" s="52">
        <f t="shared" si="11"/>
        <v>0</v>
      </c>
      <c r="M42" s="52">
        <f t="shared" si="12"/>
        <v>0</v>
      </c>
      <c r="N42" s="52">
        <f t="shared" si="13"/>
        <v>0</v>
      </c>
    </row>
    <row r="43" spans="1:14" x14ac:dyDescent="0.3">
      <c r="A43" s="92" t="str">
        <f t="shared" si="2"/>
        <v>Name</v>
      </c>
      <c r="B43" s="48">
        <f t="shared" si="17"/>
        <v>0</v>
      </c>
      <c r="C43" s="52">
        <f t="shared" si="15"/>
        <v>0</v>
      </c>
      <c r="D43" s="52">
        <f t="shared" si="3"/>
        <v>0</v>
      </c>
      <c r="E43" s="52">
        <f t="shared" si="4"/>
        <v>0</v>
      </c>
      <c r="F43" s="52">
        <f t="shared" si="5"/>
        <v>0</v>
      </c>
      <c r="G43" s="52">
        <f t="shared" si="6"/>
        <v>0</v>
      </c>
      <c r="H43" s="52">
        <f t="shared" si="7"/>
        <v>0</v>
      </c>
      <c r="I43" s="52">
        <f t="shared" si="8"/>
        <v>0</v>
      </c>
      <c r="J43" s="52">
        <f t="shared" si="9"/>
        <v>0</v>
      </c>
      <c r="K43" s="52">
        <f t="shared" si="10"/>
        <v>0</v>
      </c>
      <c r="L43" s="52">
        <f t="shared" si="11"/>
        <v>0</v>
      </c>
      <c r="M43" s="52">
        <f t="shared" si="12"/>
        <v>0</v>
      </c>
      <c r="N43" s="52">
        <f t="shared" si="13"/>
        <v>0</v>
      </c>
    </row>
    <row r="44" spans="1:14" x14ac:dyDescent="0.3">
      <c r="A44" s="92" t="str">
        <f t="shared" si="2"/>
        <v>Name</v>
      </c>
      <c r="B44" s="48">
        <f t="shared" si="17"/>
        <v>0</v>
      </c>
      <c r="C44" s="52">
        <f t="shared" si="15"/>
        <v>0</v>
      </c>
      <c r="D44" s="52">
        <f t="shared" si="3"/>
        <v>0</v>
      </c>
      <c r="E44" s="52">
        <f t="shared" si="4"/>
        <v>0</v>
      </c>
      <c r="F44" s="52">
        <f t="shared" si="5"/>
        <v>0</v>
      </c>
      <c r="G44" s="52">
        <f t="shared" si="6"/>
        <v>0</v>
      </c>
      <c r="H44" s="52">
        <f t="shared" si="7"/>
        <v>0</v>
      </c>
      <c r="I44" s="52">
        <f t="shared" si="8"/>
        <v>0</v>
      </c>
      <c r="J44" s="52">
        <f t="shared" si="9"/>
        <v>0</v>
      </c>
      <c r="K44" s="52">
        <f t="shared" si="10"/>
        <v>0</v>
      </c>
      <c r="L44" s="52">
        <f t="shared" si="11"/>
        <v>0</v>
      </c>
      <c r="M44" s="52">
        <f t="shared" si="12"/>
        <v>0</v>
      </c>
      <c r="N44" s="52">
        <f t="shared" si="13"/>
        <v>0</v>
      </c>
    </row>
    <row r="45" spans="1:14" x14ac:dyDescent="0.3">
      <c r="A45" s="92" t="str">
        <f t="shared" si="2"/>
        <v>Name</v>
      </c>
      <c r="B45" s="48">
        <f t="shared" si="17"/>
        <v>0</v>
      </c>
      <c r="C45" s="52">
        <f t="shared" si="15"/>
        <v>0</v>
      </c>
      <c r="D45" s="52">
        <f t="shared" si="3"/>
        <v>0</v>
      </c>
      <c r="E45" s="52">
        <f t="shared" si="4"/>
        <v>0</v>
      </c>
      <c r="F45" s="52">
        <f t="shared" si="5"/>
        <v>0</v>
      </c>
      <c r="G45" s="52">
        <f t="shared" si="6"/>
        <v>0</v>
      </c>
      <c r="H45" s="52">
        <f t="shared" si="7"/>
        <v>0</v>
      </c>
      <c r="I45" s="52">
        <f t="shared" si="8"/>
        <v>0</v>
      </c>
      <c r="J45" s="52">
        <f t="shared" si="9"/>
        <v>0</v>
      </c>
      <c r="K45" s="52">
        <f t="shared" si="10"/>
        <v>0</v>
      </c>
      <c r="L45" s="52">
        <f t="shared" si="11"/>
        <v>0</v>
      </c>
      <c r="M45" s="52">
        <f t="shared" si="12"/>
        <v>0</v>
      </c>
      <c r="N45" s="52">
        <f t="shared" si="13"/>
        <v>0</v>
      </c>
    </row>
    <row r="46" spans="1:14" x14ac:dyDescent="0.3">
      <c r="A46" s="92" t="str">
        <f t="shared" si="2"/>
        <v>Name</v>
      </c>
      <c r="B46" s="48">
        <f t="shared" si="17"/>
        <v>0</v>
      </c>
      <c r="C46" s="52">
        <f t="shared" si="15"/>
        <v>0</v>
      </c>
      <c r="D46" s="52">
        <f t="shared" si="3"/>
        <v>0</v>
      </c>
      <c r="E46" s="52">
        <f t="shared" si="4"/>
        <v>0</v>
      </c>
      <c r="F46" s="52">
        <f t="shared" si="5"/>
        <v>0</v>
      </c>
      <c r="G46" s="52">
        <f t="shared" si="6"/>
        <v>0</v>
      </c>
      <c r="H46" s="52">
        <f t="shared" si="7"/>
        <v>0</v>
      </c>
      <c r="I46" s="52">
        <f t="shared" si="8"/>
        <v>0</v>
      </c>
      <c r="J46" s="52">
        <f t="shared" si="9"/>
        <v>0</v>
      </c>
      <c r="K46" s="52">
        <f t="shared" si="10"/>
        <v>0</v>
      </c>
      <c r="L46" s="52">
        <f t="shared" si="11"/>
        <v>0</v>
      </c>
      <c r="M46" s="52">
        <f t="shared" si="12"/>
        <v>0</v>
      </c>
      <c r="N46" s="52">
        <f t="shared" si="13"/>
        <v>0</v>
      </c>
    </row>
    <row r="47" spans="1:14" x14ac:dyDescent="0.3">
      <c r="A47" s="92" t="str">
        <f t="shared" si="2"/>
        <v>Name</v>
      </c>
      <c r="B47" s="48">
        <f t="shared" si="17"/>
        <v>0</v>
      </c>
      <c r="C47" s="52">
        <f t="shared" si="15"/>
        <v>0</v>
      </c>
      <c r="D47" s="52">
        <f t="shared" si="3"/>
        <v>0</v>
      </c>
      <c r="E47" s="52">
        <f t="shared" si="4"/>
        <v>0</v>
      </c>
      <c r="F47" s="52">
        <f t="shared" si="5"/>
        <v>0</v>
      </c>
      <c r="G47" s="52">
        <f t="shared" si="6"/>
        <v>0</v>
      </c>
      <c r="H47" s="52">
        <f t="shared" si="7"/>
        <v>0</v>
      </c>
      <c r="I47" s="52">
        <f t="shared" si="8"/>
        <v>0</v>
      </c>
      <c r="J47" s="52">
        <f t="shared" si="9"/>
        <v>0</v>
      </c>
      <c r="K47" s="52">
        <f t="shared" si="10"/>
        <v>0</v>
      </c>
      <c r="L47" s="52">
        <f t="shared" si="11"/>
        <v>0</v>
      </c>
      <c r="M47" s="52">
        <f t="shared" si="12"/>
        <v>0</v>
      </c>
      <c r="N47" s="52">
        <f t="shared" si="13"/>
        <v>0</v>
      </c>
    </row>
    <row r="48" spans="1:14" x14ac:dyDescent="0.3">
      <c r="A48" s="92" t="str">
        <f t="shared" si="2"/>
        <v>Name</v>
      </c>
      <c r="B48" s="48">
        <f t="shared" si="17"/>
        <v>0</v>
      </c>
      <c r="C48" s="52">
        <f t="shared" si="15"/>
        <v>0</v>
      </c>
      <c r="D48" s="52">
        <f t="shared" si="3"/>
        <v>0</v>
      </c>
      <c r="E48" s="52">
        <f t="shared" si="4"/>
        <v>0</v>
      </c>
      <c r="F48" s="52">
        <f t="shared" si="5"/>
        <v>0</v>
      </c>
      <c r="G48" s="52">
        <f t="shared" si="6"/>
        <v>0</v>
      </c>
      <c r="H48" s="52">
        <f t="shared" si="7"/>
        <v>0</v>
      </c>
      <c r="I48" s="52">
        <f t="shared" si="8"/>
        <v>0</v>
      </c>
      <c r="J48" s="52">
        <f t="shared" si="9"/>
        <v>0</v>
      </c>
      <c r="K48" s="52">
        <f t="shared" si="10"/>
        <v>0</v>
      </c>
      <c r="L48" s="52">
        <f t="shared" si="11"/>
        <v>0</v>
      </c>
      <c r="M48" s="52">
        <f t="shared" si="12"/>
        <v>0</v>
      </c>
      <c r="N48" s="52">
        <f t="shared" si="13"/>
        <v>0</v>
      </c>
    </row>
    <row r="49" spans="1:14" x14ac:dyDescent="0.3">
      <c r="A49" s="44" t="s">
        <v>103</v>
      </c>
      <c r="B49" s="48">
        <f t="shared" si="14"/>
        <v>0</v>
      </c>
      <c r="C49" s="48">
        <f>C51-C50</f>
        <v>0</v>
      </c>
      <c r="D49" s="48">
        <f>D51-D50</f>
        <v>0</v>
      </c>
      <c r="E49" s="48">
        <f>E51-E50</f>
        <v>0</v>
      </c>
      <c r="F49" s="48">
        <f t="shared" ref="F49:N49" si="18">F51-F50</f>
        <v>0</v>
      </c>
      <c r="G49" s="48">
        <f t="shared" si="18"/>
        <v>0</v>
      </c>
      <c r="H49" s="48">
        <f t="shared" si="18"/>
        <v>0</v>
      </c>
      <c r="I49" s="48">
        <f t="shared" si="18"/>
        <v>0</v>
      </c>
      <c r="J49" s="48">
        <f t="shared" si="18"/>
        <v>0</v>
      </c>
      <c r="K49" s="48">
        <f t="shared" si="18"/>
        <v>0</v>
      </c>
      <c r="L49" s="48">
        <f t="shared" si="18"/>
        <v>0</v>
      </c>
      <c r="M49" s="48">
        <f t="shared" si="18"/>
        <v>0</v>
      </c>
      <c r="N49" s="48">
        <f t="shared" si="18"/>
        <v>0</v>
      </c>
    </row>
    <row r="50" spans="1:14" x14ac:dyDescent="0.3">
      <c r="A50" s="44" t="s">
        <v>104</v>
      </c>
      <c r="B50" s="48">
        <f t="shared" si="14"/>
        <v>0</v>
      </c>
      <c r="C50" s="48">
        <f t="shared" ref="C50:N50" si="19">C75</f>
        <v>0</v>
      </c>
      <c r="D50" s="48">
        <f t="shared" si="19"/>
        <v>0</v>
      </c>
      <c r="E50" s="48">
        <f t="shared" si="19"/>
        <v>0</v>
      </c>
      <c r="F50" s="48">
        <f t="shared" si="19"/>
        <v>0</v>
      </c>
      <c r="G50" s="48">
        <f t="shared" si="19"/>
        <v>0</v>
      </c>
      <c r="H50" s="48">
        <f t="shared" si="19"/>
        <v>0</v>
      </c>
      <c r="I50" s="48">
        <f t="shared" si="19"/>
        <v>0</v>
      </c>
      <c r="J50" s="48">
        <f t="shared" si="19"/>
        <v>0</v>
      </c>
      <c r="K50" s="48">
        <f t="shared" si="19"/>
        <v>0</v>
      </c>
      <c r="L50" s="48">
        <f t="shared" si="19"/>
        <v>0</v>
      </c>
      <c r="M50" s="48">
        <f t="shared" si="19"/>
        <v>0</v>
      </c>
      <c r="N50" s="48">
        <f t="shared" si="19"/>
        <v>0</v>
      </c>
    </row>
    <row r="51" spans="1:14" x14ac:dyDescent="0.3">
      <c r="A51" s="44" t="s">
        <v>26</v>
      </c>
      <c r="B51" s="48">
        <f>SUM(B28:B48)</f>
        <v>0</v>
      </c>
      <c r="C51" s="48">
        <f t="shared" ref="C51:N51" si="20">SUM(C28:C48)</f>
        <v>0</v>
      </c>
      <c r="D51" s="48">
        <f t="shared" si="20"/>
        <v>0</v>
      </c>
      <c r="E51" s="48">
        <f t="shared" si="20"/>
        <v>0</v>
      </c>
      <c r="F51" s="48">
        <f t="shared" si="20"/>
        <v>0</v>
      </c>
      <c r="G51" s="48">
        <f t="shared" si="20"/>
        <v>0</v>
      </c>
      <c r="H51" s="48">
        <f t="shared" si="20"/>
        <v>0</v>
      </c>
      <c r="I51" s="48">
        <f t="shared" si="20"/>
        <v>0</v>
      </c>
      <c r="J51" s="48">
        <f t="shared" si="20"/>
        <v>0</v>
      </c>
      <c r="K51" s="48">
        <f t="shared" si="20"/>
        <v>0</v>
      </c>
      <c r="L51" s="48">
        <f t="shared" si="20"/>
        <v>0</v>
      </c>
      <c r="M51" s="48">
        <f t="shared" si="20"/>
        <v>0</v>
      </c>
      <c r="N51" s="48">
        <f t="shared" si="20"/>
        <v>0</v>
      </c>
    </row>
    <row r="52" spans="1:14" x14ac:dyDescent="0.3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</row>
    <row r="53" spans="1:14" x14ac:dyDescent="0.3">
      <c r="A53" s="112" t="s">
        <v>108</v>
      </c>
      <c r="B53" s="112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</row>
    <row r="54" spans="1:14" x14ac:dyDescent="0.3">
      <c r="A54" s="44" t="str">
        <f t="shared" ref="A54:A74" si="21">IF(N3="N",A3,"N/A")</f>
        <v>Name</v>
      </c>
      <c r="B54" s="48">
        <f t="shared" ref="B54:B56" si="22">SUM(C54:N54)</f>
        <v>0</v>
      </c>
      <c r="C54" s="52">
        <f t="shared" ref="C54:C74" si="23">IF(AND($B3=1,$N3="N"),$L3,0)</f>
        <v>0</v>
      </c>
      <c r="D54" s="52">
        <f t="shared" ref="D54:D74" si="24">IF(AND($B3=2,$N3="N"),$L3,0)</f>
        <v>0</v>
      </c>
      <c r="E54" s="52">
        <f t="shared" ref="E54:E74" si="25">IF(AND($B3=3,$N3="N"),$L3,0)</f>
        <v>0</v>
      </c>
      <c r="F54" s="52">
        <f t="shared" ref="F54:F74" si="26">IF(AND($B3=4,$N3="N"),$L3,0)</f>
        <v>0</v>
      </c>
      <c r="G54" s="52">
        <f t="shared" ref="G54:G74" si="27">IF(AND($B3=5,$N3="N"),$L3,0)</f>
        <v>0</v>
      </c>
      <c r="H54" s="52">
        <f t="shared" ref="H54:H74" si="28">IF(AND($B3=6,$N3="N"),$L3,0)</f>
        <v>0</v>
      </c>
      <c r="I54" s="52">
        <f t="shared" ref="I54:I74" si="29">IF(AND($B3=7,$N3="N"),$L3,0)</f>
        <v>0</v>
      </c>
      <c r="J54" s="52">
        <f t="shared" ref="J54:J74" si="30">IF(AND($B3=8,$N3="N"),$L3,0)</f>
        <v>0</v>
      </c>
      <c r="K54" s="52">
        <f t="shared" ref="K54:K74" si="31">IF(AND($B3=9,$N3="N"),$L3,0)</f>
        <v>0</v>
      </c>
      <c r="L54" s="52">
        <f t="shared" ref="L54:L74" si="32">IF(AND($B3=10,$N3="N"),$L3,0)</f>
        <v>0</v>
      </c>
      <c r="M54" s="52">
        <f t="shared" ref="M54:M74" si="33">IF(AND($B3=11,$N3="N"),$L3,0)</f>
        <v>0</v>
      </c>
      <c r="N54" s="52">
        <f t="shared" ref="N54:N74" si="34">IF(AND($B3=12,$N3="N"),$L3,0)</f>
        <v>0</v>
      </c>
    </row>
    <row r="55" spans="1:14" x14ac:dyDescent="0.3">
      <c r="A55" s="44" t="str">
        <f t="shared" si="21"/>
        <v>Name</v>
      </c>
      <c r="B55" s="48">
        <f t="shared" si="22"/>
        <v>0</v>
      </c>
      <c r="C55" s="52">
        <f t="shared" si="23"/>
        <v>0</v>
      </c>
      <c r="D55" s="52">
        <f t="shared" si="24"/>
        <v>0</v>
      </c>
      <c r="E55" s="52">
        <f t="shared" si="25"/>
        <v>0</v>
      </c>
      <c r="F55" s="52">
        <f t="shared" si="26"/>
        <v>0</v>
      </c>
      <c r="G55" s="52">
        <f t="shared" si="27"/>
        <v>0</v>
      </c>
      <c r="H55" s="52">
        <f t="shared" si="28"/>
        <v>0</v>
      </c>
      <c r="I55" s="52">
        <f t="shared" si="29"/>
        <v>0</v>
      </c>
      <c r="J55" s="52">
        <f t="shared" si="30"/>
        <v>0</v>
      </c>
      <c r="K55" s="52">
        <f t="shared" si="31"/>
        <v>0</v>
      </c>
      <c r="L55" s="52">
        <f t="shared" si="32"/>
        <v>0</v>
      </c>
      <c r="M55" s="52">
        <f t="shared" si="33"/>
        <v>0</v>
      </c>
      <c r="N55" s="52">
        <f t="shared" si="34"/>
        <v>0</v>
      </c>
    </row>
    <row r="56" spans="1:14" x14ac:dyDescent="0.3">
      <c r="A56" s="44" t="str">
        <f t="shared" si="21"/>
        <v>Name</v>
      </c>
      <c r="B56" s="48">
        <f t="shared" si="22"/>
        <v>0</v>
      </c>
      <c r="C56" s="52">
        <f t="shared" si="23"/>
        <v>0</v>
      </c>
      <c r="D56" s="52">
        <f t="shared" si="24"/>
        <v>0</v>
      </c>
      <c r="E56" s="52">
        <f t="shared" si="25"/>
        <v>0</v>
      </c>
      <c r="F56" s="52">
        <f t="shared" si="26"/>
        <v>0</v>
      </c>
      <c r="G56" s="52">
        <f t="shared" si="27"/>
        <v>0</v>
      </c>
      <c r="H56" s="52">
        <f t="shared" si="28"/>
        <v>0</v>
      </c>
      <c r="I56" s="52">
        <f t="shared" si="29"/>
        <v>0</v>
      </c>
      <c r="J56" s="52">
        <f t="shared" si="30"/>
        <v>0</v>
      </c>
      <c r="K56" s="52">
        <f t="shared" si="31"/>
        <v>0</v>
      </c>
      <c r="L56" s="52">
        <f t="shared" si="32"/>
        <v>0</v>
      </c>
      <c r="M56" s="52">
        <f t="shared" si="33"/>
        <v>0</v>
      </c>
      <c r="N56" s="52">
        <f t="shared" si="34"/>
        <v>0</v>
      </c>
    </row>
    <row r="57" spans="1:14" x14ac:dyDescent="0.3">
      <c r="A57" s="92" t="str">
        <f t="shared" si="21"/>
        <v>Name</v>
      </c>
      <c r="B57" s="48">
        <f t="shared" ref="B57:B74" si="35">SUM(C57:N57)</f>
        <v>0</v>
      </c>
      <c r="C57" s="52">
        <f t="shared" si="23"/>
        <v>0</v>
      </c>
      <c r="D57" s="52">
        <f t="shared" si="24"/>
        <v>0</v>
      </c>
      <c r="E57" s="52">
        <f t="shared" si="25"/>
        <v>0</v>
      </c>
      <c r="F57" s="52">
        <f t="shared" si="26"/>
        <v>0</v>
      </c>
      <c r="G57" s="52">
        <f t="shared" si="27"/>
        <v>0</v>
      </c>
      <c r="H57" s="52">
        <f t="shared" si="28"/>
        <v>0</v>
      </c>
      <c r="I57" s="52">
        <f t="shared" si="29"/>
        <v>0</v>
      </c>
      <c r="J57" s="52">
        <f t="shared" si="30"/>
        <v>0</v>
      </c>
      <c r="K57" s="52">
        <f t="shared" si="31"/>
        <v>0</v>
      </c>
      <c r="L57" s="52">
        <f t="shared" si="32"/>
        <v>0</v>
      </c>
      <c r="M57" s="52">
        <f t="shared" si="33"/>
        <v>0</v>
      </c>
      <c r="N57" s="52">
        <f t="shared" si="34"/>
        <v>0</v>
      </c>
    </row>
    <row r="58" spans="1:14" x14ac:dyDescent="0.3">
      <c r="A58" s="92" t="str">
        <f t="shared" si="21"/>
        <v>Name</v>
      </c>
      <c r="B58" s="48">
        <f t="shared" si="35"/>
        <v>0</v>
      </c>
      <c r="C58" s="52">
        <f t="shared" si="23"/>
        <v>0</v>
      </c>
      <c r="D58" s="52">
        <f t="shared" si="24"/>
        <v>0</v>
      </c>
      <c r="E58" s="52">
        <f t="shared" si="25"/>
        <v>0</v>
      </c>
      <c r="F58" s="52">
        <f t="shared" si="26"/>
        <v>0</v>
      </c>
      <c r="G58" s="52">
        <f t="shared" si="27"/>
        <v>0</v>
      </c>
      <c r="H58" s="52">
        <f t="shared" si="28"/>
        <v>0</v>
      </c>
      <c r="I58" s="52">
        <f t="shared" si="29"/>
        <v>0</v>
      </c>
      <c r="J58" s="52">
        <f t="shared" si="30"/>
        <v>0</v>
      </c>
      <c r="K58" s="52">
        <f t="shared" si="31"/>
        <v>0</v>
      </c>
      <c r="L58" s="52">
        <f t="shared" si="32"/>
        <v>0</v>
      </c>
      <c r="M58" s="52">
        <f t="shared" si="33"/>
        <v>0</v>
      </c>
      <c r="N58" s="52">
        <f t="shared" si="34"/>
        <v>0</v>
      </c>
    </row>
    <row r="59" spans="1:14" x14ac:dyDescent="0.3">
      <c r="A59" s="92" t="str">
        <f t="shared" si="21"/>
        <v>Name</v>
      </c>
      <c r="B59" s="48">
        <f t="shared" si="35"/>
        <v>0</v>
      </c>
      <c r="C59" s="52">
        <f t="shared" si="23"/>
        <v>0</v>
      </c>
      <c r="D59" s="52">
        <f t="shared" si="24"/>
        <v>0</v>
      </c>
      <c r="E59" s="52">
        <f t="shared" si="25"/>
        <v>0</v>
      </c>
      <c r="F59" s="52">
        <f t="shared" si="26"/>
        <v>0</v>
      </c>
      <c r="G59" s="52">
        <f t="shared" si="27"/>
        <v>0</v>
      </c>
      <c r="H59" s="52">
        <f t="shared" si="28"/>
        <v>0</v>
      </c>
      <c r="I59" s="52">
        <f t="shared" si="29"/>
        <v>0</v>
      </c>
      <c r="J59" s="52">
        <f t="shared" si="30"/>
        <v>0</v>
      </c>
      <c r="K59" s="52">
        <f t="shared" si="31"/>
        <v>0</v>
      </c>
      <c r="L59" s="52">
        <f t="shared" si="32"/>
        <v>0</v>
      </c>
      <c r="M59" s="52">
        <f t="shared" si="33"/>
        <v>0</v>
      </c>
      <c r="N59" s="52">
        <f t="shared" si="34"/>
        <v>0</v>
      </c>
    </row>
    <row r="60" spans="1:14" x14ac:dyDescent="0.3">
      <c r="A60" s="92" t="str">
        <f t="shared" si="21"/>
        <v>Name</v>
      </c>
      <c r="B60" s="48">
        <f t="shared" si="35"/>
        <v>0</v>
      </c>
      <c r="C60" s="52">
        <f t="shared" si="23"/>
        <v>0</v>
      </c>
      <c r="D60" s="52">
        <f t="shared" si="24"/>
        <v>0</v>
      </c>
      <c r="E60" s="52">
        <f t="shared" si="25"/>
        <v>0</v>
      </c>
      <c r="F60" s="52">
        <f t="shared" si="26"/>
        <v>0</v>
      </c>
      <c r="G60" s="52">
        <f t="shared" si="27"/>
        <v>0</v>
      </c>
      <c r="H60" s="52">
        <f t="shared" si="28"/>
        <v>0</v>
      </c>
      <c r="I60" s="52">
        <f t="shared" si="29"/>
        <v>0</v>
      </c>
      <c r="J60" s="52">
        <f t="shared" si="30"/>
        <v>0</v>
      </c>
      <c r="K60" s="52">
        <f t="shared" si="31"/>
        <v>0</v>
      </c>
      <c r="L60" s="52">
        <f t="shared" si="32"/>
        <v>0</v>
      </c>
      <c r="M60" s="52">
        <f t="shared" si="33"/>
        <v>0</v>
      </c>
      <c r="N60" s="52">
        <f t="shared" si="34"/>
        <v>0</v>
      </c>
    </row>
    <row r="61" spans="1:14" x14ac:dyDescent="0.3">
      <c r="A61" s="92" t="str">
        <f t="shared" si="21"/>
        <v>Name</v>
      </c>
      <c r="B61" s="48">
        <f t="shared" si="35"/>
        <v>0</v>
      </c>
      <c r="C61" s="52">
        <f t="shared" si="23"/>
        <v>0</v>
      </c>
      <c r="D61" s="52">
        <f t="shared" si="24"/>
        <v>0</v>
      </c>
      <c r="E61" s="52">
        <f t="shared" si="25"/>
        <v>0</v>
      </c>
      <c r="F61" s="52">
        <f t="shared" si="26"/>
        <v>0</v>
      </c>
      <c r="G61" s="52">
        <f t="shared" si="27"/>
        <v>0</v>
      </c>
      <c r="H61" s="52">
        <f t="shared" si="28"/>
        <v>0</v>
      </c>
      <c r="I61" s="52">
        <f t="shared" si="29"/>
        <v>0</v>
      </c>
      <c r="J61" s="52">
        <f t="shared" si="30"/>
        <v>0</v>
      </c>
      <c r="K61" s="52">
        <f t="shared" si="31"/>
        <v>0</v>
      </c>
      <c r="L61" s="52">
        <f t="shared" si="32"/>
        <v>0</v>
      </c>
      <c r="M61" s="52">
        <f t="shared" si="33"/>
        <v>0</v>
      </c>
      <c r="N61" s="52">
        <f t="shared" si="34"/>
        <v>0</v>
      </c>
    </row>
    <row r="62" spans="1:14" x14ac:dyDescent="0.3">
      <c r="A62" s="92" t="str">
        <f t="shared" si="21"/>
        <v>Name</v>
      </c>
      <c r="B62" s="48">
        <f t="shared" si="35"/>
        <v>0</v>
      </c>
      <c r="C62" s="52">
        <f t="shared" si="23"/>
        <v>0</v>
      </c>
      <c r="D62" s="52">
        <f t="shared" si="24"/>
        <v>0</v>
      </c>
      <c r="E62" s="52">
        <f t="shared" si="25"/>
        <v>0</v>
      </c>
      <c r="F62" s="52">
        <f t="shared" si="26"/>
        <v>0</v>
      </c>
      <c r="G62" s="52">
        <f t="shared" si="27"/>
        <v>0</v>
      </c>
      <c r="H62" s="52">
        <f t="shared" si="28"/>
        <v>0</v>
      </c>
      <c r="I62" s="52">
        <f t="shared" si="29"/>
        <v>0</v>
      </c>
      <c r="J62" s="52">
        <f t="shared" si="30"/>
        <v>0</v>
      </c>
      <c r="K62" s="52">
        <f t="shared" si="31"/>
        <v>0</v>
      </c>
      <c r="L62" s="52">
        <f t="shared" si="32"/>
        <v>0</v>
      </c>
      <c r="M62" s="52">
        <f t="shared" si="33"/>
        <v>0</v>
      </c>
      <c r="N62" s="52">
        <f t="shared" si="34"/>
        <v>0</v>
      </c>
    </row>
    <row r="63" spans="1:14" x14ac:dyDescent="0.3">
      <c r="A63" s="92" t="str">
        <f t="shared" si="21"/>
        <v>Name</v>
      </c>
      <c r="B63" s="48">
        <f t="shared" si="35"/>
        <v>0</v>
      </c>
      <c r="C63" s="52">
        <f t="shared" si="23"/>
        <v>0</v>
      </c>
      <c r="D63" s="52">
        <f t="shared" si="24"/>
        <v>0</v>
      </c>
      <c r="E63" s="52">
        <f t="shared" si="25"/>
        <v>0</v>
      </c>
      <c r="F63" s="52">
        <f t="shared" si="26"/>
        <v>0</v>
      </c>
      <c r="G63" s="52">
        <f t="shared" si="27"/>
        <v>0</v>
      </c>
      <c r="H63" s="52">
        <f t="shared" si="28"/>
        <v>0</v>
      </c>
      <c r="I63" s="52">
        <f t="shared" si="29"/>
        <v>0</v>
      </c>
      <c r="J63" s="52">
        <f t="shared" si="30"/>
        <v>0</v>
      </c>
      <c r="K63" s="52">
        <f t="shared" si="31"/>
        <v>0</v>
      </c>
      <c r="L63" s="52">
        <f t="shared" si="32"/>
        <v>0</v>
      </c>
      <c r="M63" s="52">
        <f t="shared" si="33"/>
        <v>0</v>
      </c>
      <c r="N63" s="52">
        <f t="shared" si="34"/>
        <v>0</v>
      </c>
    </row>
    <row r="64" spans="1:14" x14ac:dyDescent="0.3">
      <c r="A64" s="92" t="str">
        <f t="shared" si="21"/>
        <v>Name</v>
      </c>
      <c r="B64" s="48">
        <f t="shared" si="35"/>
        <v>0</v>
      </c>
      <c r="C64" s="52">
        <f t="shared" si="23"/>
        <v>0</v>
      </c>
      <c r="D64" s="52">
        <f t="shared" si="24"/>
        <v>0</v>
      </c>
      <c r="E64" s="52">
        <f t="shared" si="25"/>
        <v>0</v>
      </c>
      <c r="F64" s="52">
        <f t="shared" si="26"/>
        <v>0</v>
      </c>
      <c r="G64" s="52">
        <f t="shared" si="27"/>
        <v>0</v>
      </c>
      <c r="H64" s="52">
        <f t="shared" si="28"/>
        <v>0</v>
      </c>
      <c r="I64" s="52">
        <f t="shared" si="29"/>
        <v>0</v>
      </c>
      <c r="J64" s="52">
        <f t="shared" si="30"/>
        <v>0</v>
      </c>
      <c r="K64" s="52">
        <f t="shared" si="31"/>
        <v>0</v>
      </c>
      <c r="L64" s="52">
        <f t="shared" si="32"/>
        <v>0</v>
      </c>
      <c r="M64" s="52">
        <f t="shared" si="33"/>
        <v>0</v>
      </c>
      <c r="N64" s="52">
        <f t="shared" si="34"/>
        <v>0</v>
      </c>
    </row>
    <row r="65" spans="1:14" x14ac:dyDescent="0.3">
      <c r="A65" s="92" t="str">
        <f t="shared" si="21"/>
        <v>Name</v>
      </c>
      <c r="B65" s="48">
        <f t="shared" si="35"/>
        <v>0</v>
      </c>
      <c r="C65" s="52">
        <f t="shared" si="23"/>
        <v>0</v>
      </c>
      <c r="D65" s="52">
        <f t="shared" si="24"/>
        <v>0</v>
      </c>
      <c r="E65" s="52">
        <f t="shared" si="25"/>
        <v>0</v>
      </c>
      <c r="F65" s="52">
        <f t="shared" si="26"/>
        <v>0</v>
      </c>
      <c r="G65" s="52">
        <f t="shared" si="27"/>
        <v>0</v>
      </c>
      <c r="H65" s="52">
        <f t="shared" si="28"/>
        <v>0</v>
      </c>
      <c r="I65" s="52">
        <f t="shared" si="29"/>
        <v>0</v>
      </c>
      <c r="J65" s="52">
        <f t="shared" si="30"/>
        <v>0</v>
      </c>
      <c r="K65" s="52">
        <f t="shared" si="31"/>
        <v>0</v>
      </c>
      <c r="L65" s="52">
        <f t="shared" si="32"/>
        <v>0</v>
      </c>
      <c r="M65" s="52">
        <f t="shared" si="33"/>
        <v>0</v>
      </c>
      <c r="N65" s="52">
        <f t="shared" si="34"/>
        <v>0</v>
      </c>
    </row>
    <row r="66" spans="1:14" x14ac:dyDescent="0.3">
      <c r="A66" s="92" t="str">
        <f t="shared" si="21"/>
        <v>Name</v>
      </c>
      <c r="B66" s="48">
        <f t="shared" si="35"/>
        <v>0</v>
      </c>
      <c r="C66" s="52">
        <f t="shared" si="23"/>
        <v>0</v>
      </c>
      <c r="D66" s="52">
        <f t="shared" si="24"/>
        <v>0</v>
      </c>
      <c r="E66" s="52">
        <f t="shared" si="25"/>
        <v>0</v>
      </c>
      <c r="F66" s="52">
        <f t="shared" si="26"/>
        <v>0</v>
      </c>
      <c r="G66" s="52">
        <f t="shared" si="27"/>
        <v>0</v>
      </c>
      <c r="H66" s="52">
        <f t="shared" si="28"/>
        <v>0</v>
      </c>
      <c r="I66" s="52">
        <f t="shared" si="29"/>
        <v>0</v>
      </c>
      <c r="J66" s="52">
        <f t="shared" si="30"/>
        <v>0</v>
      </c>
      <c r="K66" s="52">
        <f t="shared" si="31"/>
        <v>0</v>
      </c>
      <c r="L66" s="52">
        <f t="shared" si="32"/>
        <v>0</v>
      </c>
      <c r="M66" s="52">
        <f t="shared" si="33"/>
        <v>0</v>
      </c>
      <c r="N66" s="52">
        <f t="shared" si="34"/>
        <v>0</v>
      </c>
    </row>
    <row r="67" spans="1:14" x14ac:dyDescent="0.3">
      <c r="A67" s="92" t="str">
        <f t="shared" si="21"/>
        <v>Name</v>
      </c>
      <c r="B67" s="48">
        <f t="shared" si="35"/>
        <v>0</v>
      </c>
      <c r="C67" s="52">
        <f t="shared" si="23"/>
        <v>0</v>
      </c>
      <c r="D67" s="52">
        <f t="shared" si="24"/>
        <v>0</v>
      </c>
      <c r="E67" s="52">
        <f t="shared" si="25"/>
        <v>0</v>
      </c>
      <c r="F67" s="52">
        <f t="shared" si="26"/>
        <v>0</v>
      </c>
      <c r="G67" s="52">
        <f t="shared" si="27"/>
        <v>0</v>
      </c>
      <c r="H67" s="52">
        <f t="shared" si="28"/>
        <v>0</v>
      </c>
      <c r="I67" s="52">
        <f t="shared" si="29"/>
        <v>0</v>
      </c>
      <c r="J67" s="52">
        <f t="shared" si="30"/>
        <v>0</v>
      </c>
      <c r="K67" s="52">
        <f t="shared" si="31"/>
        <v>0</v>
      </c>
      <c r="L67" s="52">
        <f t="shared" si="32"/>
        <v>0</v>
      </c>
      <c r="M67" s="52">
        <f t="shared" si="33"/>
        <v>0</v>
      </c>
      <c r="N67" s="52">
        <f t="shared" si="34"/>
        <v>0</v>
      </c>
    </row>
    <row r="68" spans="1:14" x14ac:dyDescent="0.3">
      <c r="A68" s="92" t="str">
        <f t="shared" si="21"/>
        <v>Name</v>
      </c>
      <c r="B68" s="48">
        <f t="shared" si="35"/>
        <v>0</v>
      </c>
      <c r="C68" s="52">
        <f t="shared" si="23"/>
        <v>0</v>
      </c>
      <c r="D68" s="52">
        <f t="shared" si="24"/>
        <v>0</v>
      </c>
      <c r="E68" s="52">
        <f t="shared" si="25"/>
        <v>0</v>
      </c>
      <c r="F68" s="52">
        <f t="shared" si="26"/>
        <v>0</v>
      </c>
      <c r="G68" s="52">
        <f t="shared" si="27"/>
        <v>0</v>
      </c>
      <c r="H68" s="52">
        <f t="shared" si="28"/>
        <v>0</v>
      </c>
      <c r="I68" s="52">
        <f t="shared" si="29"/>
        <v>0</v>
      </c>
      <c r="J68" s="52">
        <f t="shared" si="30"/>
        <v>0</v>
      </c>
      <c r="K68" s="52">
        <f t="shared" si="31"/>
        <v>0</v>
      </c>
      <c r="L68" s="52">
        <f t="shared" si="32"/>
        <v>0</v>
      </c>
      <c r="M68" s="52">
        <f t="shared" si="33"/>
        <v>0</v>
      </c>
      <c r="N68" s="52">
        <f t="shared" si="34"/>
        <v>0</v>
      </c>
    </row>
    <row r="69" spans="1:14" x14ac:dyDescent="0.3">
      <c r="A69" s="92" t="str">
        <f t="shared" si="21"/>
        <v>Name</v>
      </c>
      <c r="B69" s="48">
        <f t="shared" si="35"/>
        <v>0</v>
      </c>
      <c r="C69" s="52">
        <f t="shared" si="23"/>
        <v>0</v>
      </c>
      <c r="D69" s="52">
        <f t="shared" si="24"/>
        <v>0</v>
      </c>
      <c r="E69" s="52">
        <f t="shared" si="25"/>
        <v>0</v>
      </c>
      <c r="F69" s="52">
        <f t="shared" si="26"/>
        <v>0</v>
      </c>
      <c r="G69" s="52">
        <f t="shared" si="27"/>
        <v>0</v>
      </c>
      <c r="H69" s="52">
        <f t="shared" si="28"/>
        <v>0</v>
      </c>
      <c r="I69" s="52">
        <f t="shared" si="29"/>
        <v>0</v>
      </c>
      <c r="J69" s="52">
        <f t="shared" si="30"/>
        <v>0</v>
      </c>
      <c r="K69" s="52">
        <f t="shared" si="31"/>
        <v>0</v>
      </c>
      <c r="L69" s="52">
        <f t="shared" si="32"/>
        <v>0</v>
      </c>
      <c r="M69" s="52">
        <f t="shared" si="33"/>
        <v>0</v>
      </c>
      <c r="N69" s="52">
        <f t="shared" si="34"/>
        <v>0</v>
      </c>
    </row>
    <row r="70" spans="1:14" x14ac:dyDescent="0.3">
      <c r="A70" s="92" t="str">
        <f t="shared" si="21"/>
        <v>Name</v>
      </c>
      <c r="B70" s="48">
        <f t="shared" si="35"/>
        <v>0</v>
      </c>
      <c r="C70" s="52">
        <f t="shared" si="23"/>
        <v>0</v>
      </c>
      <c r="D70" s="52">
        <f t="shared" si="24"/>
        <v>0</v>
      </c>
      <c r="E70" s="52">
        <f t="shared" si="25"/>
        <v>0</v>
      </c>
      <c r="F70" s="52">
        <f t="shared" si="26"/>
        <v>0</v>
      </c>
      <c r="G70" s="52">
        <f t="shared" si="27"/>
        <v>0</v>
      </c>
      <c r="H70" s="52">
        <f t="shared" si="28"/>
        <v>0</v>
      </c>
      <c r="I70" s="52">
        <f t="shared" si="29"/>
        <v>0</v>
      </c>
      <c r="J70" s="52">
        <f t="shared" si="30"/>
        <v>0</v>
      </c>
      <c r="K70" s="52">
        <f t="shared" si="31"/>
        <v>0</v>
      </c>
      <c r="L70" s="52">
        <f t="shared" si="32"/>
        <v>0</v>
      </c>
      <c r="M70" s="52">
        <f t="shared" si="33"/>
        <v>0</v>
      </c>
      <c r="N70" s="52">
        <f t="shared" si="34"/>
        <v>0</v>
      </c>
    </row>
    <row r="71" spans="1:14" x14ac:dyDescent="0.3">
      <c r="A71" s="92" t="str">
        <f t="shared" si="21"/>
        <v>Name</v>
      </c>
      <c r="B71" s="48">
        <f t="shared" si="35"/>
        <v>0</v>
      </c>
      <c r="C71" s="52">
        <f t="shared" si="23"/>
        <v>0</v>
      </c>
      <c r="D71" s="52">
        <f t="shared" si="24"/>
        <v>0</v>
      </c>
      <c r="E71" s="52">
        <f t="shared" si="25"/>
        <v>0</v>
      </c>
      <c r="F71" s="52">
        <f t="shared" si="26"/>
        <v>0</v>
      </c>
      <c r="G71" s="52">
        <f t="shared" si="27"/>
        <v>0</v>
      </c>
      <c r="H71" s="52">
        <f t="shared" si="28"/>
        <v>0</v>
      </c>
      <c r="I71" s="52">
        <f t="shared" si="29"/>
        <v>0</v>
      </c>
      <c r="J71" s="52">
        <f t="shared" si="30"/>
        <v>0</v>
      </c>
      <c r="K71" s="52">
        <f t="shared" si="31"/>
        <v>0</v>
      </c>
      <c r="L71" s="52">
        <f t="shared" si="32"/>
        <v>0</v>
      </c>
      <c r="M71" s="52">
        <f t="shared" si="33"/>
        <v>0</v>
      </c>
      <c r="N71" s="52">
        <f t="shared" si="34"/>
        <v>0</v>
      </c>
    </row>
    <row r="72" spans="1:14" x14ac:dyDescent="0.3">
      <c r="A72" s="92" t="str">
        <f t="shared" si="21"/>
        <v>Name</v>
      </c>
      <c r="B72" s="48">
        <f t="shared" si="35"/>
        <v>0</v>
      </c>
      <c r="C72" s="52">
        <f t="shared" si="23"/>
        <v>0</v>
      </c>
      <c r="D72" s="52">
        <f t="shared" si="24"/>
        <v>0</v>
      </c>
      <c r="E72" s="52">
        <f t="shared" si="25"/>
        <v>0</v>
      </c>
      <c r="F72" s="52">
        <f t="shared" si="26"/>
        <v>0</v>
      </c>
      <c r="G72" s="52">
        <f t="shared" si="27"/>
        <v>0</v>
      </c>
      <c r="H72" s="52">
        <f t="shared" si="28"/>
        <v>0</v>
      </c>
      <c r="I72" s="52">
        <f t="shared" si="29"/>
        <v>0</v>
      </c>
      <c r="J72" s="52">
        <f t="shared" si="30"/>
        <v>0</v>
      </c>
      <c r="K72" s="52">
        <f t="shared" si="31"/>
        <v>0</v>
      </c>
      <c r="L72" s="52">
        <f t="shared" si="32"/>
        <v>0</v>
      </c>
      <c r="M72" s="52">
        <f t="shared" si="33"/>
        <v>0</v>
      </c>
      <c r="N72" s="52">
        <f t="shared" si="34"/>
        <v>0</v>
      </c>
    </row>
    <row r="73" spans="1:14" x14ac:dyDescent="0.3">
      <c r="A73" s="92" t="str">
        <f t="shared" si="21"/>
        <v>Name</v>
      </c>
      <c r="B73" s="48">
        <f t="shared" si="35"/>
        <v>0</v>
      </c>
      <c r="C73" s="52">
        <f t="shared" si="23"/>
        <v>0</v>
      </c>
      <c r="D73" s="52">
        <f t="shared" si="24"/>
        <v>0</v>
      </c>
      <c r="E73" s="52">
        <f t="shared" si="25"/>
        <v>0</v>
      </c>
      <c r="F73" s="52">
        <f t="shared" si="26"/>
        <v>0</v>
      </c>
      <c r="G73" s="52">
        <f t="shared" si="27"/>
        <v>0</v>
      </c>
      <c r="H73" s="52">
        <f t="shared" si="28"/>
        <v>0</v>
      </c>
      <c r="I73" s="52">
        <f t="shared" si="29"/>
        <v>0</v>
      </c>
      <c r="J73" s="52">
        <f t="shared" si="30"/>
        <v>0</v>
      </c>
      <c r="K73" s="52">
        <f t="shared" si="31"/>
        <v>0</v>
      </c>
      <c r="L73" s="52">
        <f t="shared" si="32"/>
        <v>0</v>
      </c>
      <c r="M73" s="52">
        <f t="shared" si="33"/>
        <v>0</v>
      </c>
      <c r="N73" s="52">
        <f t="shared" si="34"/>
        <v>0</v>
      </c>
    </row>
    <row r="74" spans="1:14" x14ac:dyDescent="0.3">
      <c r="A74" s="92" t="str">
        <f t="shared" si="21"/>
        <v>Name</v>
      </c>
      <c r="B74" s="48">
        <f t="shared" si="35"/>
        <v>0</v>
      </c>
      <c r="C74" s="52">
        <f t="shared" si="23"/>
        <v>0</v>
      </c>
      <c r="D74" s="52">
        <f t="shared" si="24"/>
        <v>0</v>
      </c>
      <c r="E74" s="52">
        <f t="shared" si="25"/>
        <v>0</v>
      </c>
      <c r="F74" s="52">
        <f t="shared" si="26"/>
        <v>0</v>
      </c>
      <c r="G74" s="52">
        <f t="shared" si="27"/>
        <v>0</v>
      </c>
      <c r="H74" s="52">
        <f t="shared" si="28"/>
        <v>0</v>
      </c>
      <c r="I74" s="52">
        <f t="shared" si="29"/>
        <v>0</v>
      </c>
      <c r="J74" s="52">
        <f t="shared" si="30"/>
        <v>0</v>
      </c>
      <c r="K74" s="52">
        <f t="shared" si="31"/>
        <v>0</v>
      </c>
      <c r="L74" s="52">
        <f t="shared" si="32"/>
        <v>0</v>
      </c>
      <c r="M74" s="52">
        <f t="shared" si="33"/>
        <v>0</v>
      </c>
      <c r="N74" s="52">
        <f t="shared" si="34"/>
        <v>0</v>
      </c>
    </row>
    <row r="75" spans="1:14" x14ac:dyDescent="0.3">
      <c r="A75" s="44" t="s">
        <v>7</v>
      </c>
      <c r="B75" s="52">
        <f>SUM(B54:B74)</f>
        <v>0</v>
      </c>
      <c r="C75" s="52">
        <f>SUM(C54:C74)</f>
        <v>0</v>
      </c>
      <c r="D75" s="52">
        <f t="shared" ref="D75:N75" si="36">SUM(D54:D74)</f>
        <v>0</v>
      </c>
      <c r="E75" s="52">
        <f t="shared" si="36"/>
        <v>0</v>
      </c>
      <c r="F75" s="52">
        <f t="shared" si="36"/>
        <v>0</v>
      </c>
      <c r="G75" s="52">
        <f t="shared" si="36"/>
        <v>0</v>
      </c>
      <c r="H75" s="52">
        <f t="shared" si="36"/>
        <v>0</v>
      </c>
      <c r="I75" s="52">
        <f t="shared" si="36"/>
        <v>0</v>
      </c>
      <c r="J75" s="52">
        <f t="shared" si="36"/>
        <v>0</v>
      </c>
      <c r="K75" s="52">
        <f t="shared" si="36"/>
        <v>0</v>
      </c>
      <c r="L75" s="52">
        <f t="shared" si="36"/>
        <v>0</v>
      </c>
      <c r="M75" s="52">
        <f t="shared" si="36"/>
        <v>0</v>
      </c>
      <c r="N75" s="52">
        <f t="shared" si="36"/>
        <v>0</v>
      </c>
    </row>
    <row r="76" spans="1:14" x14ac:dyDescent="0.3">
      <c r="A76" s="49"/>
      <c r="B76" s="65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</row>
    <row r="77" spans="1:14" x14ac:dyDescent="0.3">
      <c r="A77" s="44" t="s">
        <v>106</v>
      </c>
      <c r="B77" s="44" t="s">
        <v>107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</row>
    <row r="78" spans="1:14" x14ac:dyDescent="0.3">
      <c r="A78" s="44" t="str">
        <f t="shared" ref="A78:A98" si="37">IF(M3="Y",A3,"N/A")</f>
        <v>N/A</v>
      </c>
      <c r="B78" s="52">
        <f t="shared" ref="B78:B98" si="38">IF(M3="Y",L3,0)</f>
        <v>0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</row>
    <row r="79" spans="1:14" x14ac:dyDescent="0.3">
      <c r="A79" s="44" t="str">
        <f t="shared" si="37"/>
        <v>N/A</v>
      </c>
      <c r="B79" s="52">
        <f t="shared" si="38"/>
        <v>0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</row>
    <row r="80" spans="1:14" x14ac:dyDescent="0.3">
      <c r="A80" s="44" t="str">
        <f t="shared" si="37"/>
        <v>N/A</v>
      </c>
      <c r="B80" s="52">
        <f t="shared" si="38"/>
        <v>0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1:14" x14ac:dyDescent="0.3">
      <c r="A81" s="44" t="str">
        <f t="shared" si="37"/>
        <v>N/A</v>
      </c>
      <c r="B81" s="52">
        <f t="shared" si="38"/>
        <v>0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</row>
    <row r="82" spans="1:14" x14ac:dyDescent="0.3">
      <c r="A82" s="44" t="str">
        <f t="shared" si="37"/>
        <v>N/A</v>
      </c>
      <c r="B82" s="52">
        <f t="shared" si="38"/>
        <v>0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</row>
    <row r="83" spans="1:14" x14ac:dyDescent="0.3">
      <c r="A83" s="44" t="str">
        <f t="shared" si="37"/>
        <v>N/A</v>
      </c>
      <c r="B83" s="52">
        <f t="shared" si="38"/>
        <v>0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</row>
    <row r="84" spans="1:14" x14ac:dyDescent="0.3">
      <c r="A84" s="92" t="str">
        <f t="shared" si="37"/>
        <v>N/A</v>
      </c>
      <c r="B84" s="52">
        <f t="shared" si="38"/>
        <v>0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</row>
    <row r="85" spans="1:14" x14ac:dyDescent="0.3">
      <c r="A85" s="92" t="str">
        <f t="shared" si="37"/>
        <v>N/A</v>
      </c>
      <c r="B85" s="52">
        <f t="shared" si="38"/>
        <v>0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1:14" x14ac:dyDescent="0.3">
      <c r="A86" s="92" t="str">
        <f t="shared" si="37"/>
        <v>N/A</v>
      </c>
      <c r="B86" s="52">
        <f t="shared" si="38"/>
        <v>0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1:14" x14ac:dyDescent="0.3">
      <c r="A87" s="92" t="str">
        <f t="shared" si="37"/>
        <v>N/A</v>
      </c>
      <c r="B87" s="52">
        <f t="shared" si="38"/>
        <v>0</v>
      </c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1:14" x14ac:dyDescent="0.3">
      <c r="A88" s="92" t="str">
        <f t="shared" si="37"/>
        <v>N/A</v>
      </c>
      <c r="B88" s="52">
        <f t="shared" si="38"/>
        <v>0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1:14" x14ac:dyDescent="0.3">
      <c r="A89" s="92" t="str">
        <f t="shared" si="37"/>
        <v>N/A</v>
      </c>
      <c r="B89" s="52">
        <f t="shared" si="38"/>
        <v>0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</row>
    <row r="90" spans="1:14" x14ac:dyDescent="0.3">
      <c r="A90" s="92" t="str">
        <f t="shared" si="37"/>
        <v>N/A</v>
      </c>
      <c r="B90" s="52">
        <f t="shared" si="38"/>
        <v>0</v>
      </c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</row>
    <row r="91" spans="1:14" x14ac:dyDescent="0.3">
      <c r="A91" s="92" t="str">
        <f t="shared" si="37"/>
        <v>N/A</v>
      </c>
      <c r="B91" s="52">
        <f t="shared" si="38"/>
        <v>0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</row>
    <row r="92" spans="1:14" x14ac:dyDescent="0.3">
      <c r="A92" s="92" t="str">
        <f t="shared" si="37"/>
        <v>N/A</v>
      </c>
      <c r="B92" s="52">
        <f t="shared" si="38"/>
        <v>0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</row>
    <row r="93" spans="1:14" x14ac:dyDescent="0.3">
      <c r="A93" s="92" t="str">
        <f t="shared" si="37"/>
        <v>N/A</v>
      </c>
      <c r="B93" s="52">
        <f t="shared" si="38"/>
        <v>0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</row>
    <row r="94" spans="1:14" x14ac:dyDescent="0.3">
      <c r="A94" s="92" t="str">
        <f t="shared" si="37"/>
        <v>N/A</v>
      </c>
      <c r="B94" s="52">
        <f t="shared" si="38"/>
        <v>0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</row>
    <row r="95" spans="1:14" x14ac:dyDescent="0.3">
      <c r="A95" s="92" t="str">
        <f t="shared" si="37"/>
        <v>N/A</v>
      </c>
      <c r="B95" s="52">
        <f t="shared" si="38"/>
        <v>0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</row>
    <row r="96" spans="1:14" x14ac:dyDescent="0.3">
      <c r="A96" s="92" t="str">
        <f t="shared" si="37"/>
        <v>N/A</v>
      </c>
      <c r="B96" s="52">
        <f t="shared" si="38"/>
        <v>0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</row>
    <row r="97" spans="1:14" x14ac:dyDescent="0.3">
      <c r="A97" s="92" t="str">
        <f t="shared" si="37"/>
        <v>N/A</v>
      </c>
      <c r="B97" s="52">
        <f t="shared" si="38"/>
        <v>0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</row>
    <row r="98" spans="1:14" x14ac:dyDescent="0.3">
      <c r="A98" s="92" t="str">
        <f t="shared" si="37"/>
        <v>N/A</v>
      </c>
      <c r="B98" s="52">
        <f t="shared" si="38"/>
        <v>0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1:14" x14ac:dyDescent="0.3">
      <c r="A99" s="44" t="s">
        <v>7</v>
      </c>
      <c r="B99" s="52">
        <f>SUM(B78:B98)</f>
        <v>0</v>
      </c>
    </row>
  </sheetData>
  <sheetProtection sheet="1" objects="1" scenarios="1" selectLockedCells="1"/>
  <mergeCells count="3">
    <mergeCell ref="A1:L1"/>
    <mergeCell ref="A26:N26"/>
    <mergeCell ref="A53:B53"/>
  </mergeCells>
  <dataValidations count="3">
    <dataValidation type="list" showInputMessage="1" showErrorMessage="1" errorTitle="Error!" error="Must select Y or N" promptTitle="Siren-Related Cost?" prompt="Select Y for YES or N for NO" sqref="M3:M23">
      <formula1>$M$24:$M$25</formula1>
    </dataValidation>
    <dataValidation type="list" showInputMessage="1" showErrorMessage="1" errorTitle="Error!" error="Must select Y or N" promptTitle="Applicable Object Class" prompt="Select Y if this travel is for an NTHMP CC member, Grant PI, or to execute delivery of a task._x000a_Select N if this travel is for anything else, including workshops, training, and stakeholders meetings." sqref="N3:N23">
      <formula1>$N$24:$N$25</formula1>
    </dataValidation>
    <dataValidation type="whole" allowBlank="1" showInputMessage="1" showErrorMessage="1" errorTitle="Error!" error="Must enter number between 1 and 12" promptTitle="Task number?" prompt="Enter number between 1 and 12" sqref="B3:B23">
      <formula1>1</formula1>
      <formula2>12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sqref="A1:G1"/>
    </sheetView>
  </sheetViews>
  <sheetFormatPr defaultColWidth="8.88671875" defaultRowHeight="14.4" x14ac:dyDescent="0.3"/>
  <cols>
    <col min="1" max="1" width="8.88671875" style="33"/>
    <col min="2" max="2" width="55" style="33" customWidth="1"/>
    <col min="3" max="3" width="15.88671875" style="33" customWidth="1"/>
    <col min="4" max="4" width="18" style="33" customWidth="1"/>
    <col min="5" max="5" width="19.109375" style="33" customWidth="1"/>
    <col min="6" max="6" width="18.33203125" style="33" customWidth="1"/>
    <col min="7" max="7" width="13.5546875" style="33" customWidth="1"/>
    <col min="8" max="8" width="13.88671875" style="33" customWidth="1"/>
    <col min="9" max="9" width="14.44140625" style="33" customWidth="1"/>
    <col min="10" max="10" width="14.33203125" style="33" customWidth="1"/>
    <col min="11" max="11" width="14.109375" style="33" customWidth="1"/>
    <col min="12" max="12" width="14.5546875" style="33" customWidth="1"/>
    <col min="13" max="13" width="14.109375" style="33" customWidth="1"/>
    <col min="14" max="14" width="14.88671875" style="33" customWidth="1"/>
    <col min="15" max="16384" width="8.88671875" style="33"/>
  </cols>
  <sheetData>
    <row r="1" spans="1:14" x14ac:dyDescent="0.3">
      <c r="A1" s="114" t="s">
        <v>78</v>
      </c>
      <c r="B1" s="114"/>
      <c r="C1" s="114"/>
      <c r="D1" s="114"/>
      <c r="E1" s="114"/>
      <c r="F1" s="114"/>
      <c r="G1" s="114"/>
    </row>
    <row r="2" spans="1:14" ht="28.8" x14ac:dyDescent="0.3">
      <c r="A2" s="27" t="s">
        <v>45</v>
      </c>
      <c r="B2" s="27" t="s">
        <v>47</v>
      </c>
      <c r="C2" s="28" t="s">
        <v>90</v>
      </c>
      <c r="D2" s="28" t="s">
        <v>43</v>
      </c>
      <c r="E2" s="27" t="s">
        <v>44</v>
      </c>
      <c r="F2" s="73" t="s">
        <v>8</v>
      </c>
      <c r="G2" s="28" t="s">
        <v>102</v>
      </c>
      <c r="H2" s="66"/>
      <c r="I2" s="66"/>
      <c r="J2" s="66"/>
      <c r="K2" s="66"/>
      <c r="L2" s="66"/>
      <c r="M2" s="66"/>
      <c r="N2" s="66"/>
    </row>
    <row r="3" spans="1:14" x14ac:dyDescent="0.3">
      <c r="A3" s="57">
        <v>1</v>
      </c>
      <c r="C3" s="34"/>
      <c r="D3" s="67">
        <v>0</v>
      </c>
      <c r="E3" s="34">
        <v>0</v>
      </c>
      <c r="F3" s="52">
        <f>D3*E3</f>
        <v>0</v>
      </c>
      <c r="G3" s="68" t="s">
        <v>124</v>
      </c>
      <c r="H3" s="69" t="s">
        <v>124</v>
      </c>
      <c r="I3" s="66"/>
      <c r="J3" s="66"/>
      <c r="K3" s="66"/>
      <c r="L3" s="66"/>
      <c r="M3" s="66"/>
      <c r="N3" s="66"/>
    </row>
    <row r="4" spans="1:14" x14ac:dyDescent="0.3">
      <c r="A4" s="57">
        <v>2</v>
      </c>
      <c r="C4" s="34"/>
      <c r="D4" s="67">
        <v>0</v>
      </c>
      <c r="E4" s="34">
        <v>0</v>
      </c>
      <c r="F4" s="52">
        <f t="shared" ref="F4:F12" si="0">D4*E4</f>
        <v>0</v>
      </c>
      <c r="G4" s="68" t="s">
        <v>124</v>
      </c>
      <c r="H4" s="69" t="s">
        <v>125</v>
      </c>
      <c r="I4" s="66"/>
      <c r="J4" s="66"/>
      <c r="K4" s="66"/>
      <c r="L4" s="66"/>
      <c r="M4" s="66"/>
      <c r="N4" s="66"/>
    </row>
    <row r="5" spans="1:14" x14ac:dyDescent="0.3">
      <c r="A5" s="57">
        <v>3</v>
      </c>
      <c r="C5" s="34"/>
      <c r="D5" s="67">
        <v>0</v>
      </c>
      <c r="E5" s="34">
        <v>0</v>
      </c>
      <c r="F5" s="52">
        <f t="shared" si="0"/>
        <v>0</v>
      </c>
      <c r="G5" s="68" t="s">
        <v>124</v>
      </c>
      <c r="H5" s="66"/>
      <c r="I5" s="66"/>
      <c r="J5" s="66"/>
      <c r="K5" s="66"/>
      <c r="L5" s="66"/>
      <c r="M5" s="66"/>
      <c r="N5" s="66"/>
    </row>
    <row r="6" spans="1:14" x14ac:dyDescent="0.3">
      <c r="A6" s="57">
        <v>4</v>
      </c>
      <c r="C6" s="34"/>
      <c r="D6" s="67">
        <v>0</v>
      </c>
      <c r="E6" s="34">
        <v>0</v>
      </c>
      <c r="F6" s="52">
        <f t="shared" si="0"/>
        <v>0</v>
      </c>
      <c r="G6" s="68" t="s">
        <v>124</v>
      </c>
      <c r="H6" s="66"/>
      <c r="I6" s="66"/>
      <c r="J6" s="66"/>
      <c r="K6" s="66"/>
      <c r="L6" s="66"/>
      <c r="M6" s="66"/>
      <c r="N6" s="66"/>
    </row>
    <row r="7" spans="1:14" x14ac:dyDescent="0.3">
      <c r="A7" s="57">
        <v>5</v>
      </c>
      <c r="C7" s="34"/>
      <c r="D7" s="67">
        <v>0</v>
      </c>
      <c r="E7" s="34">
        <v>0</v>
      </c>
      <c r="F7" s="52">
        <f t="shared" si="0"/>
        <v>0</v>
      </c>
      <c r="G7" s="68" t="s">
        <v>124</v>
      </c>
      <c r="H7" s="66"/>
      <c r="I7" s="66"/>
      <c r="J7" s="66"/>
      <c r="K7" s="66"/>
      <c r="L7" s="66"/>
      <c r="M7" s="66"/>
      <c r="N7" s="66"/>
    </row>
    <row r="8" spans="1:14" x14ac:dyDescent="0.3">
      <c r="A8" s="57">
        <v>6</v>
      </c>
      <c r="C8" s="34"/>
      <c r="D8" s="67">
        <v>0</v>
      </c>
      <c r="E8" s="34">
        <v>0</v>
      </c>
      <c r="F8" s="52">
        <f t="shared" si="0"/>
        <v>0</v>
      </c>
      <c r="G8" s="68" t="s">
        <v>124</v>
      </c>
      <c r="H8" s="66"/>
      <c r="I8" s="66"/>
      <c r="J8" s="66"/>
      <c r="K8" s="66"/>
      <c r="L8" s="66"/>
      <c r="M8" s="66"/>
      <c r="N8" s="66"/>
    </row>
    <row r="9" spans="1:14" x14ac:dyDescent="0.3">
      <c r="A9" s="57">
        <v>7</v>
      </c>
      <c r="C9" s="34"/>
      <c r="D9" s="67">
        <v>0</v>
      </c>
      <c r="E9" s="34">
        <v>0</v>
      </c>
      <c r="F9" s="52">
        <f t="shared" si="0"/>
        <v>0</v>
      </c>
      <c r="G9" s="68" t="s">
        <v>124</v>
      </c>
      <c r="H9" s="66"/>
      <c r="I9" s="66"/>
      <c r="J9" s="66"/>
      <c r="K9" s="66"/>
      <c r="L9" s="66"/>
      <c r="M9" s="66"/>
      <c r="N9" s="66"/>
    </row>
    <row r="10" spans="1:14" x14ac:dyDescent="0.3">
      <c r="A10" s="57">
        <v>8</v>
      </c>
      <c r="C10" s="34"/>
      <c r="D10" s="67">
        <v>0</v>
      </c>
      <c r="E10" s="34">
        <v>0</v>
      </c>
      <c r="F10" s="52">
        <f t="shared" si="0"/>
        <v>0</v>
      </c>
      <c r="G10" s="68" t="s">
        <v>124</v>
      </c>
      <c r="H10" s="66"/>
      <c r="I10" s="66"/>
      <c r="J10" s="66"/>
      <c r="K10" s="66"/>
      <c r="L10" s="66"/>
      <c r="M10" s="66"/>
      <c r="N10" s="66"/>
    </row>
    <row r="11" spans="1:14" x14ac:dyDescent="0.3">
      <c r="A11" s="57">
        <v>9</v>
      </c>
      <c r="C11" s="34"/>
      <c r="D11" s="67">
        <v>0</v>
      </c>
      <c r="E11" s="34">
        <v>0</v>
      </c>
      <c r="F11" s="52">
        <f t="shared" si="0"/>
        <v>0</v>
      </c>
      <c r="G11" s="68" t="s">
        <v>124</v>
      </c>
      <c r="H11" s="66"/>
      <c r="I11" s="66"/>
      <c r="J11" s="66"/>
      <c r="K11" s="66"/>
      <c r="L11" s="66"/>
      <c r="M11" s="66"/>
      <c r="N11" s="66"/>
    </row>
    <row r="12" spans="1:14" x14ac:dyDescent="0.3">
      <c r="A12" s="57">
        <v>10</v>
      </c>
      <c r="C12" s="34"/>
      <c r="D12" s="67">
        <v>0</v>
      </c>
      <c r="E12" s="34">
        <v>0</v>
      </c>
      <c r="F12" s="52">
        <f t="shared" si="0"/>
        <v>0</v>
      </c>
      <c r="G12" s="68" t="s">
        <v>124</v>
      </c>
      <c r="H12" s="66"/>
      <c r="I12" s="66"/>
      <c r="J12" s="66"/>
      <c r="K12" s="66"/>
      <c r="L12" s="66"/>
      <c r="M12" s="66"/>
      <c r="N12" s="66"/>
    </row>
    <row r="13" spans="1:14" x14ac:dyDescent="0.3">
      <c r="A13" s="44"/>
      <c r="B13" s="44"/>
      <c r="C13" s="44"/>
      <c r="D13" s="71"/>
      <c r="E13" s="44" t="s">
        <v>7</v>
      </c>
      <c r="F13" s="48">
        <f>SUM(F3:F12)</f>
        <v>0</v>
      </c>
      <c r="G13" s="44"/>
      <c r="H13" s="72"/>
      <c r="I13" s="72"/>
      <c r="J13" s="72"/>
      <c r="K13" s="72"/>
      <c r="L13" s="72"/>
      <c r="M13" s="72"/>
      <c r="N13" s="72"/>
    </row>
    <row r="14" spans="1:14" s="70" customFormat="1" ht="15" customHeight="1" x14ac:dyDescent="0.3">
      <c r="A14" s="113" t="s">
        <v>46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4" x14ac:dyDescent="0.3">
      <c r="A15" s="73" t="s">
        <v>45</v>
      </c>
      <c r="B15" s="45" t="s">
        <v>8</v>
      </c>
      <c r="C15" s="45" t="s">
        <v>9</v>
      </c>
      <c r="D15" s="45" t="s">
        <v>10</v>
      </c>
      <c r="E15" s="45" t="s">
        <v>11</v>
      </c>
      <c r="F15" s="45" t="s">
        <v>12</v>
      </c>
      <c r="G15" s="45" t="s">
        <v>13</v>
      </c>
      <c r="H15" s="45" t="s">
        <v>14</v>
      </c>
      <c r="I15" s="45" t="s">
        <v>15</v>
      </c>
      <c r="J15" s="45" t="s">
        <v>16</v>
      </c>
      <c r="K15" s="45" t="s">
        <v>17</v>
      </c>
      <c r="L15" s="45" t="s">
        <v>18</v>
      </c>
      <c r="M15" s="45" t="s">
        <v>19</v>
      </c>
      <c r="N15" s="45" t="s">
        <v>20</v>
      </c>
    </row>
    <row r="16" spans="1:14" x14ac:dyDescent="0.3">
      <c r="A16" s="51">
        <f t="shared" ref="A16:A25" si="1">A3</f>
        <v>1</v>
      </c>
      <c r="B16" s="48">
        <f>SUM(C16:N16)</f>
        <v>0</v>
      </c>
      <c r="C16" s="52">
        <f t="shared" ref="C16:C25" si="2">IF($C3=1,$F3,0)</f>
        <v>0</v>
      </c>
      <c r="D16" s="52">
        <f t="shared" ref="D16:D25" si="3">IF($C3=2,$F3,0)</f>
        <v>0</v>
      </c>
      <c r="E16" s="52">
        <f t="shared" ref="E16:E25" si="4">IF($C3=3,$F3,0)</f>
        <v>0</v>
      </c>
      <c r="F16" s="52">
        <f t="shared" ref="F16:F25" si="5">IF($C3=4,$F3,0)</f>
        <v>0</v>
      </c>
      <c r="G16" s="52">
        <f t="shared" ref="G16:G25" si="6">IF($C3=5,$F3,0)</f>
        <v>0</v>
      </c>
      <c r="H16" s="52">
        <f t="shared" ref="H16:H25" si="7">IF($C3=6,$F3,0)</f>
        <v>0</v>
      </c>
      <c r="I16" s="52">
        <f t="shared" ref="I16:I25" si="8">IF($C3=7,$F3,0)</f>
        <v>0</v>
      </c>
      <c r="J16" s="52">
        <f t="shared" ref="J16:J25" si="9">IF($C3=8,$F3,0)</f>
        <v>0</v>
      </c>
      <c r="K16" s="52">
        <f t="shared" ref="K16:K25" si="10">IF($C3=9,$F3,0)</f>
        <v>0</v>
      </c>
      <c r="L16" s="52">
        <f t="shared" ref="L16:L25" si="11">IF($C3=10,$F3,0)</f>
        <v>0</v>
      </c>
      <c r="M16" s="52">
        <f t="shared" ref="M16:M25" si="12">IF($C3=11,$F3,0)</f>
        <v>0</v>
      </c>
      <c r="N16" s="52">
        <f t="shared" ref="N16:N25" si="13">IF($C3=12,$F3,0)</f>
        <v>0</v>
      </c>
    </row>
    <row r="17" spans="1:14" x14ac:dyDescent="0.3">
      <c r="A17" s="51">
        <f t="shared" si="1"/>
        <v>2</v>
      </c>
      <c r="B17" s="48">
        <f t="shared" ref="B17:B25" si="14">SUM(C17:N17)</f>
        <v>0</v>
      </c>
      <c r="C17" s="52">
        <f t="shared" si="2"/>
        <v>0</v>
      </c>
      <c r="D17" s="52">
        <f t="shared" si="3"/>
        <v>0</v>
      </c>
      <c r="E17" s="52">
        <f t="shared" si="4"/>
        <v>0</v>
      </c>
      <c r="F17" s="52">
        <f t="shared" si="5"/>
        <v>0</v>
      </c>
      <c r="G17" s="52">
        <f t="shared" si="6"/>
        <v>0</v>
      </c>
      <c r="H17" s="52">
        <f t="shared" si="7"/>
        <v>0</v>
      </c>
      <c r="I17" s="52">
        <f t="shared" si="8"/>
        <v>0</v>
      </c>
      <c r="J17" s="52">
        <f t="shared" si="9"/>
        <v>0</v>
      </c>
      <c r="K17" s="52">
        <f t="shared" si="10"/>
        <v>0</v>
      </c>
      <c r="L17" s="52">
        <f t="shared" si="11"/>
        <v>0</v>
      </c>
      <c r="M17" s="52">
        <f t="shared" si="12"/>
        <v>0</v>
      </c>
      <c r="N17" s="52">
        <f t="shared" si="13"/>
        <v>0</v>
      </c>
    </row>
    <row r="18" spans="1:14" x14ac:dyDescent="0.3">
      <c r="A18" s="51">
        <f t="shared" si="1"/>
        <v>3</v>
      </c>
      <c r="B18" s="48">
        <f t="shared" si="14"/>
        <v>0</v>
      </c>
      <c r="C18" s="52">
        <f t="shared" si="2"/>
        <v>0</v>
      </c>
      <c r="D18" s="52">
        <f t="shared" si="3"/>
        <v>0</v>
      </c>
      <c r="E18" s="52">
        <f t="shared" si="4"/>
        <v>0</v>
      </c>
      <c r="F18" s="52">
        <f t="shared" si="5"/>
        <v>0</v>
      </c>
      <c r="G18" s="52">
        <f t="shared" si="6"/>
        <v>0</v>
      </c>
      <c r="H18" s="52">
        <f t="shared" si="7"/>
        <v>0</v>
      </c>
      <c r="I18" s="52">
        <f t="shared" si="8"/>
        <v>0</v>
      </c>
      <c r="J18" s="52">
        <f t="shared" si="9"/>
        <v>0</v>
      </c>
      <c r="K18" s="52">
        <f t="shared" si="10"/>
        <v>0</v>
      </c>
      <c r="L18" s="52">
        <f t="shared" si="11"/>
        <v>0</v>
      </c>
      <c r="M18" s="52">
        <f t="shared" si="12"/>
        <v>0</v>
      </c>
      <c r="N18" s="52">
        <f t="shared" si="13"/>
        <v>0</v>
      </c>
    </row>
    <row r="19" spans="1:14" x14ac:dyDescent="0.3">
      <c r="A19" s="51">
        <f t="shared" si="1"/>
        <v>4</v>
      </c>
      <c r="B19" s="48">
        <f t="shared" si="14"/>
        <v>0</v>
      </c>
      <c r="C19" s="52">
        <f t="shared" si="2"/>
        <v>0</v>
      </c>
      <c r="D19" s="52">
        <f t="shared" si="3"/>
        <v>0</v>
      </c>
      <c r="E19" s="52">
        <f t="shared" si="4"/>
        <v>0</v>
      </c>
      <c r="F19" s="52">
        <f t="shared" si="5"/>
        <v>0</v>
      </c>
      <c r="G19" s="52">
        <f t="shared" si="6"/>
        <v>0</v>
      </c>
      <c r="H19" s="52">
        <f t="shared" si="7"/>
        <v>0</v>
      </c>
      <c r="I19" s="52">
        <f t="shared" si="8"/>
        <v>0</v>
      </c>
      <c r="J19" s="52">
        <f t="shared" si="9"/>
        <v>0</v>
      </c>
      <c r="K19" s="52">
        <f t="shared" si="10"/>
        <v>0</v>
      </c>
      <c r="L19" s="52">
        <f t="shared" si="11"/>
        <v>0</v>
      </c>
      <c r="M19" s="52">
        <f t="shared" si="12"/>
        <v>0</v>
      </c>
      <c r="N19" s="52">
        <f t="shared" si="13"/>
        <v>0</v>
      </c>
    </row>
    <row r="20" spans="1:14" x14ac:dyDescent="0.3">
      <c r="A20" s="51">
        <f t="shared" si="1"/>
        <v>5</v>
      </c>
      <c r="B20" s="48">
        <f t="shared" si="14"/>
        <v>0</v>
      </c>
      <c r="C20" s="52">
        <f t="shared" si="2"/>
        <v>0</v>
      </c>
      <c r="D20" s="52">
        <f t="shared" si="3"/>
        <v>0</v>
      </c>
      <c r="E20" s="52">
        <f t="shared" si="4"/>
        <v>0</v>
      </c>
      <c r="F20" s="52">
        <f t="shared" si="5"/>
        <v>0</v>
      </c>
      <c r="G20" s="52">
        <f t="shared" si="6"/>
        <v>0</v>
      </c>
      <c r="H20" s="52">
        <f t="shared" si="7"/>
        <v>0</v>
      </c>
      <c r="I20" s="52">
        <f t="shared" si="8"/>
        <v>0</v>
      </c>
      <c r="J20" s="52">
        <f t="shared" si="9"/>
        <v>0</v>
      </c>
      <c r="K20" s="52">
        <f t="shared" si="10"/>
        <v>0</v>
      </c>
      <c r="L20" s="52">
        <f t="shared" si="11"/>
        <v>0</v>
      </c>
      <c r="M20" s="52">
        <f t="shared" si="12"/>
        <v>0</v>
      </c>
      <c r="N20" s="52">
        <f t="shared" si="13"/>
        <v>0</v>
      </c>
    </row>
    <row r="21" spans="1:14" x14ac:dyDescent="0.3">
      <c r="A21" s="51">
        <f t="shared" si="1"/>
        <v>6</v>
      </c>
      <c r="B21" s="48">
        <f t="shared" si="14"/>
        <v>0</v>
      </c>
      <c r="C21" s="52">
        <f t="shared" si="2"/>
        <v>0</v>
      </c>
      <c r="D21" s="52">
        <f t="shared" si="3"/>
        <v>0</v>
      </c>
      <c r="E21" s="52">
        <f t="shared" si="4"/>
        <v>0</v>
      </c>
      <c r="F21" s="52">
        <f t="shared" si="5"/>
        <v>0</v>
      </c>
      <c r="G21" s="52">
        <f t="shared" si="6"/>
        <v>0</v>
      </c>
      <c r="H21" s="52">
        <f t="shared" si="7"/>
        <v>0</v>
      </c>
      <c r="I21" s="52">
        <f t="shared" si="8"/>
        <v>0</v>
      </c>
      <c r="J21" s="52">
        <f t="shared" si="9"/>
        <v>0</v>
      </c>
      <c r="K21" s="52">
        <f t="shared" si="10"/>
        <v>0</v>
      </c>
      <c r="L21" s="52">
        <f t="shared" si="11"/>
        <v>0</v>
      </c>
      <c r="M21" s="52">
        <f t="shared" si="12"/>
        <v>0</v>
      </c>
      <c r="N21" s="52">
        <f t="shared" si="13"/>
        <v>0</v>
      </c>
    </row>
    <row r="22" spans="1:14" x14ac:dyDescent="0.3">
      <c r="A22" s="51">
        <f t="shared" si="1"/>
        <v>7</v>
      </c>
      <c r="B22" s="48">
        <f t="shared" si="14"/>
        <v>0</v>
      </c>
      <c r="C22" s="52">
        <f t="shared" si="2"/>
        <v>0</v>
      </c>
      <c r="D22" s="52">
        <f t="shared" si="3"/>
        <v>0</v>
      </c>
      <c r="E22" s="52">
        <f t="shared" si="4"/>
        <v>0</v>
      </c>
      <c r="F22" s="52">
        <f t="shared" si="5"/>
        <v>0</v>
      </c>
      <c r="G22" s="52">
        <f t="shared" si="6"/>
        <v>0</v>
      </c>
      <c r="H22" s="52">
        <f t="shared" si="7"/>
        <v>0</v>
      </c>
      <c r="I22" s="52">
        <f t="shared" si="8"/>
        <v>0</v>
      </c>
      <c r="J22" s="52">
        <f t="shared" si="9"/>
        <v>0</v>
      </c>
      <c r="K22" s="52">
        <f t="shared" si="10"/>
        <v>0</v>
      </c>
      <c r="L22" s="52">
        <f t="shared" si="11"/>
        <v>0</v>
      </c>
      <c r="M22" s="52">
        <f t="shared" si="12"/>
        <v>0</v>
      </c>
      <c r="N22" s="52">
        <f t="shared" si="13"/>
        <v>0</v>
      </c>
    </row>
    <row r="23" spans="1:14" x14ac:dyDescent="0.3">
      <c r="A23" s="51">
        <f t="shared" si="1"/>
        <v>8</v>
      </c>
      <c r="B23" s="48">
        <f t="shared" si="14"/>
        <v>0</v>
      </c>
      <c r="C23" s="52">
        <f t="shared" si="2"/>
        <v>0</v>
      </c>
      <c r="D23" s="52">
        <f t="shared" si="3"/>
        <v>0</v>
      </c>
      <c r="E23" s="52">
        <f t="shared" si="4"/>
        <v>0</v>
      </c>
      <c r="F23" s="52">
        <f t="shared" si="5"/>
        <v>0</v>
      </c>
      <c r="G23" s="52">
        <f t="shared" si="6"/>
        <v>0</v>
      </c>
      <c r="H23" s="52">
        <f t="shared" si="7"/>
        <v>0</v>
      </c>
      <c r="I23" s="52">
        <f t="shared" si="8"/>
        <v>0</v>
      </c>
      <c r="J23" s="52">
        <f t="shared" si="9"/>
        <v>0</v>
      </c>
      <c r="K23" s="52">
        <f t="shared" si="10"/>
        <v>0</v>
      </c>
      <c r="L23" s="52">
        <f t="shared" si="11"/>
        <v>0</v>
      </c>
      <c r="M23" s="52">
        <f t="shared" si="12"/>
        <v>0</v>
      </c>
      <c r="N23" s="52">
        <f t="shared" si="13"/>
        <v>0</v>
      </c>
    </row>
    <row r="24" spans="1:14" x14ac:dyDescent="0.3">
      <c r="A24" s="51">
        <f t="shared" si="1"/>
        <v>9</v>
      </c>
      <c r="B24" s="48">
        <f t="shared" si="14"/>
        <v>0</v>
      </c>
      <c r="C24" s="52">
        <f t="shared" si="2"/>
        <v>0</v>
      </c>
      <c r="D24" s="52">
        <f t="shared" si="3"/>
        <v>0</v>
      </c>
      <c r="E24" s="52">
        <f t="shared" si="4"/>
        <v>0</v>
      </c>
      <c r="F24" s="52">
        <f t="shared" si="5"/>
        <v>0</v>
      </c>
      <c r="G24" s="52">
        <f t="shared" si="6"/>
        <v>0</v>
      </c>
      <c r="H24" s="52">
        <f t="shared" si="7"/>
        <v>0</v>
      </c>
      <c r="I24" s="52">
        <f t="shared" si="8"/>
        <v>0</v>
      </c>
      <c r="J24" s="52">
        <f t="shared" si="9"/>
        <v>0</v>
      </c>
      <c r="K24" s="52">
        <f t="shared" si="10"/>
        <v>0</v>
      </c>
      <c r="L24" s="52">
        <f t="shared" si="11"/>
        <v>0</v>
      </c>
      <c r="M24" s="52">
        <f t="shared" si="12"/>
        <v>0</v>
      </c>
      <c r="N24" s="52">
        <f t="shared" si="13"/>
        <v>0</v>
      </c>
    </row>
    <row r="25" spans="1:14" x14ac:dyDescent="0.3">
      <c r="A25" s="51">
        <f t="shared" si="1"/>
        <v>10</v>
      </c>
      <c r="B25" s="48">
        <f t="shared" si="14"/>
        <v>0</v>
      </c>
      <c r="C25" s="52">
        <f t="shared" si="2"/>
        <v>0</v>
      </c>
      <c r="D25" s="52">
        <f t="shared" si="3"/>
        <v>0</v>
      </c>
      <c r="E25" s="52">
        <f t="shared" si="4"/>
        <v>0</v>
      </c>
      <c r="F25" s="52">
        <f t="shared" si="5"/>
        <v>0</v>
      </c>
      <c r="G25" s="52">
        <f t="shared" si="6"/>
        <v>0</v>
      </c>
      <c r="H25" s="52">
        <f t="shared" si="7"/>
        <v>0</v>
      </c>
      <c r="I25" s="52">
        <f t="shared" si="8"/>
        <v>0</v>
      </c>
      <c r="J25" s="52">
        <f t="shared" si="9"/>
        <v>0</v>
      </c>
      <c r="K25" s="52">
        <f t="shared" si="10"/>
        <v>0</v>
      </c>
      <c r="L25" s="52">
        <f t="shared" si="11"/>
        <v>0</v>
      </c>
      <c r="M25" s="52">
        <f t="shared" si="12"/>
        <v>0</v>
      </c>
      <c r="N25" s="52">
        <f t="shared" si="13"/>
        <v>0</v>
      </c>
    </row>
    <row r="26" spans="1:14" x14ac:dyDescent="0.3">
      <c r="A26" s="74" t="s">
        <v>7</v>
      </c>
      <c r="B26" s="48">
        <f t="shared" ref="B26:N26" si="15">SUM(B16:B25)</f>
        <v>0</v>
      </c>
      <c r="C26" s="48">
        <f t="shared" si="15"/>
        <v>0</v>
      </c>
      <c r="D26" s="48">
        <f t="shared" si="15"/>
        <v>0</v>
      </c>
      <c r="E26" s="48">
        <f t="shared" si="15"/>
        <v>0</v>
      </c>
      <c r="F26" s="48">
        <f t="shared" si="15"/>
        <v>0</v>
      </c>
      <c r="G26" s="48">
        <f t="shared" si="15"/>
        <v>0</v>
      </c>
      <c r="H26" s="48">
        <f t="shared" si="15"/>
        <v>0</v>
      </c>
      <c r="I26" s="48">
        <f t="shared" si="15"/>
        <v>0</v>
      </c>
      <c r="J26" s="48">
        <f t="shared" si="15"/>
        <v>0</v>
      </c>
      <c r="K26" s="48">
        <f t="shared" si="15"/>
        <v>0</v>
      </c>
      <c r="L26" s="48">
        <f t="shared" si="15"/>
        <v>0</v>
      </c>
      <c r="M26" s="48">
        <f t="shared" si="15"/>
        <v>0</v>
      </c>
      <c r="N26" s="48">
        <f t="shared" si="15"/>
        <v>0</v>
      </c>
    </row>
    <row r="27" spans="1:14" x14ac:dyDescent="0.3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s="70" customFormat="1" x14ac:dyDescent="0.3">
      <c r="A28" s="75"/>
      <c r="B28" s="76" t="s">
        <v>112</v>
      </c>
    </row>
    <row r="29" spans="1:14" x14ac:dyDescent="0.3">
      <c r="A29" s="73" t="s">
        <v>45</v>
      </c>
      <c r="B29" s="44"/>
    </row>
    <row r="30" spans="1:14" x14ac:dyDescent="0.3">
      <c r="A30" s="51">
        <f t="shared" ref="A30:A39" si="16">A16</f>
        <v>1</v>
      </c>
      <c r="B30" s="52">
        <f>IF(G3="Y",F3,0)</f>
        <v>0</v>
      </c>
    </row>
    <row r="31" spans="1:14" x14ac:dyDescent="0.3">
      <c r="A31" s="51">
        <f t="shared" si="16"/>
        <v>2</v>
      </c>
      <c r="B31" s="52">
        <f t="shared" ref="B31:B39" si="17">IF(G4="Y",F4,0)</f>
        <v>0</v>
      </c>
    </row>
    <row r="32" spans="1:14" x14ac:dyDescent="0.3">
      <c r="A32" s="51">
        <f t="shared" si="16"/>
        <v>3</v>
      </c>
      <c r="B32" s="52">
        <f t="shared" si="17"/>
        <v>0</v>
      </c>
    </row>
    <row r="33" spans="1:2" x14ac:dyDescent="0.3">
      <c r="A33" s="51">
        <f t="shared" si="16"/>
        <v>4</v>
      </c>
      <c r="B33" s="52">
        <f t="shared" si="17"/>
        <v>0</v>
      </c>
    </row>
    <row r="34" spans="1:2" x14ac:dyDescent="0.3">
      <c r="A34" s="51">
        <f t="shared" si="16"/>
        <v>5</v>
      </c>
      <c r="B34" s="52">
        <f t="shared" si="17"/>
        <v>0</v>
      </c>
    </row>
    <row r="35" spans="1:2" x14ac:dyDescent="0.3">
      <c r="A35" s="51">
        <f t="shared" si="16"/>
        <v>6</v>
      </c>
      <c r="B35" s="52">
        <f t="shared" si="17"/>
        <v>0</v>
      </c>
    </row>
    <row r="36" spans="1:2" x14ac:dyDescent="0.3">
      <c r="A36" s="51">
        <f t="shared" si="16"/>
        <v>7</v>
      </c>
      <c r="B36" s="52">
        <f t="shared" si="17"/>
        <v>0</v>
      </c>
    </row>
    <row r="37" spans="1:2" x14ac:dyDescent="0.3">
      <c r="A37" s="51">
        <f t="shared" si="16"/>
        <v>8</v>
      </c>
      <c r="B37" s="52">
        <f t="shared" si="17"/>
        <v>0</v>
      </c>
    </row>
    <row r="38" spans="1:2" x14ac:dyDescent="0.3">
      <c r="A38" s="51">
        <f t="shared" si="16"/>
        <v>9</v>
      </c>
      <c r="B38" s="52">
        <f t="shared" si="17"/>
        <v>0</v>
      </c>
    </row>
    <row r="39" spans="1:2" x14ac:dyDescent="0.3">
      <c r="A39" s="51">
        <f t="shared" si="16"/>
        <v>10</v>
      </c>
      <c r="B39" s="52">
        <f t="shared" si="17"/>
        <v>0</v>
      </c>
    </row>
    <row r="40" spans="1:2" x14ac:dyDescent="0.3">
      <c r="A40" s="51" t="s">
        <v>7</v>
      </c>
      <c r="B40" s="48">
        <f>SUM(B30:B39)</f>
        <v>0</v>
      </c>
    </row>
  </sheetData>
  <sheetProtection sheet="1" selectLockedCells="1"/>
  <mergeCells count="2">
    <mergeCell ref="A14:N14"/>
    <mergeCell ref="A1:G1"/>
  </mergeCells>
  <dataValidations count="2">
    <dataValidation type="list" showInputMessage="1" showErrorMessage="1" errorTitle="Error!" error="Must select Y or N" promptTitle="Siren-Related Equipment?" prompt="Select &quot;Y&quot; for YES or &quot;N&quot; for NO" sqref="G3:G12">
      <formula1>$H$3:$H$4</formula1>
    </dataValidation>
    <dataValidation type="whole" allowBlank="1" showInputMessage="1" showErrorMessage="1" errorTitle="Error!" error="Must enter number between 1 and 12" promptTitle="Task number?" prompt="Enter number between 1 and 12" sqref="C3:C12">
      <formula1>1</formula1>
      <formula2>12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/>
  </sheetViews>
  <sheetFormatPr defaultColWidth="8.88671875" defaultRowHeight="14.4" x14ac:dyDescent="0.3"/>
  <cols>
    <col min="1" max="1" width="49.33203125" style="33" customWidth="1"/>
    <col min="2" max="2" width="13.6640625" style="33" customWidth="1"/>
    <col min="3" max="3" width="16" style="33" customWidth="1"/>
    <col min="4" max="4" width="15.6640625" style="33" customWidth="1"/>
    <col min="5" max="5" width="16.33203125" style="33" customWidth="1"/>
    <col min="6" max="6" width="16" style="33" customWidth="1"/>
    <col min="7" max="7" width="15.6640625" style="33" customWidth="1"/>
    <col min="8" max="8" width="15" style="33" customWidth="1"/>
    <col min="9" max="9" width="15.88671875" style="33" customWidth="1"/>
    <col min="10" max="10" width="16.109375" style="33" customWidth="1"/>
    <col min="11" max="11" width="15.88671875" style="33" customWidth="1"/>
    <col min="12" max="12" width="15.109375" style="33" customWidth="1"/>
    <col min="13" max="13" width="17" style="33" customWidth="1"/>
    <col min="14" max="16384" width="8.88671875" style="33"/>
  </cols>
  <sheetData>
    <row r="1" spans="1:13" ht="28.8" x14ac:dyDescent="0.3">
      <c r="A1" s="28" t="s">
        <v>48</v>
      </c>
      <c r="B1" s="28" t="s">
        <v>90</v>
      </c>
      <c r="C1" s="28" t="s">
        <v>43</v>
      </c>
      <c r="D1" s="28" t="s">
        <v>44</v>
      </c>
      <c r="E1" s="73" t="s">
        <v>8</v>
      </c>
      <c r="F1" s="77" t="s">
        <v>111</v>
      </c>
      <c r="G1" s="66"/>
      <c r="H1" s="66"/>
      <c r="I1" s="66"/>
      <c r="J1" s="66"/>
      <c r="K1" s="66"/>
      <c r="L1" s="66"/>
      <c r="M1" s="66"/>
    </row>
    <row r="2" spans="1:13" x14ac:dyDescent="0.3">
      <c r="B2" s="78"/>
      <c r="C2" s="67">
        <v>0</v>
      </c>
      <c r="D2" s="34">
        <v>0</v>
      </c>
      <c r="E2" s="52">
        <f>ROUNDUP(C2*D2,0)</f>
        <v>0</v>
      </c>
      <c r="F2" s="79" t="s">
        <v>124</v>
      </c>
      <c r="G2" s="80" t="s">
        <v>124</v>
      </c>
      <c r="H2" s="66"/>
      <c r="I2" s="66"/>
      <c r="J2" s="66"/>
      <c r="K2" s="66"/>
      <c r="L2" s="66"/>
      <c r="M2" s="66"/>
    </row>
    <row r="3" spans="1:13" x14ac:dyDescent="0.3">
      <c r="B3" s="78"/>
      <c r="C3" s="67">
        <v>0</v>
      </c>
      <c r="D3" s="34">
        <v>0</v>
      </c>
      <c r="E3" s="52">
        <f t="shared" ref="E3:E24" si="0">ROUNDUP(C3*D3,0)</f>
        <v>0</v>
      </c>
      <c r="F3" s="79" t="s">
        <v>124</v>
      </c>
      <c r="G3" s="80" t="s">
        <v>125</v>
      </c>
      <c r="H3" s="66"/>
      <c r="I3" s="66"/>
      <c r="J3" s="66"/>
      <c r="K3" s="66"/>
      <c r="L3" s="66"/>
      <c r="M3" s="66"/>
    </row>
    <row r="4" spans="1:13" x14ac:dyDescent="0.3">
      <c r="B4" s="78"/>
      <c r="C4" s="67">
        <v>0</v>
      </c>
      <c r="D4" s="34">
        <v>0</v>
      </c>
      <c r="E4" s="52">
        <f t="shared" si="0"/>
        <v>0</v>
      </c>
      <c r="F4" s="79" t="s">
        <v>124</v>
      </c>
      <c r="G4" s="66"/>
      <c r="H4" s="66"/>
      <c r="I4" s="66"/>
      <c r="J4" s="66"/>
      <c r="K4" s="66"/>
      <c r="L4" s="66"/>
      <c r="M4" s="66"/>
    </row>
    <row r="5" spans="1:13" x14ac:dyDescent="0.3">
      <c r="B5" s="78"/>
      <c r="C5" s="67">
        <v>0</v>
      </c>
      <c r="D5" s="34">
        <v>0</v>
      </c>
      <c r="E5" s="52">
        <f t="shared" si="0"/>
        <v>0</v>
      </c>
      <c r="F5" s="79" t="s">
        <v>124</v>
      </c>
      <c r="G5" s="66"/>
      <c r="H5" s="66"/>
      <c r="I5" s="66"/>
      <c r="J5" s="66"/>
      <c r="K5" s="66"/>
      <c r="L5" s="66"/>
      <c r="M5" s="66"/>
    </row>
    <row r="6" spans="1:13" x14ac:dyDescent="0.3">
      <c r="B6" s="78"/>
      <c r="C6" s="67">
        <v>0</v>
      </c>
      <c r="D6" s="34">
        <v>0</v>
      </c>
      <c r="E6" s="52">
        <f t="shared" si="0"/>
        <v>0</v>
      </c>
      <c r="F6" s="79" t="s">
        <v>124</v>
      </c>
      <c r="G6" s="66"/>
      <c r="H6" s="66"/>
      <c r="I6" s="66"/>
      <c r="J6" s="66"/>
      <c r="K6" s="66"/>
      <c r="L6" s="66"/>
      <c r="M6" s="66"/>
    </row>
    <row r="7" spans="1:13" x14ac:dyDescent="0.3">
      <c r="B7" s="78"/>
      <c r="C7" s="67">
        <v>0</v>
      </c>
      <c r="D7" s="34">
        <v>0</v>
      </c>
      <c r="E7" s="52">
        <f t="shared" si="0"/>
        <v>0</v>
      </c>
      <c r="F7" s="79" t="s">
        <v>124</v>
      </c>
      <c r="G7" s="66"/>
      <c r="H7" s="66"/>
      <c r="I7" s="66"/>
      <c r="J7" s="66"/>
      <c r="K7" s="66"/>
      <c r="L7" s="66"/>
      <c r="M7" s="66"/>
    </row>
    <row r="8" spans="1:13" x14ac:dyDescent="0.3">
      <c r="B8" s="78"/>
      <c r="C8" s="67">
        <v>0</v>
      </c>
      <c r="D8" s="34">
        <v>0</v>
      </c>
      <c r="E8" s="52">
        <f t="shared" si="0"/>
        <v>0</v>
      </c>
      <c r="F8" s="79" t="s">
        <v>124</v>
      </c>
      <c r="G8" s="66"/>
      <c r="H8" s="66"/>
      <c r="I8" s="66"/>
      <c r="J8" s="66"/>
      <c r="K8" s="66"/>
      <c r="L8" s="66"/>
      <c r="M8" s="66"/>
    </row>
    <row r="9" spans="1:13" x14ac:dyDescent="0.3">
      <c r="B9" s="78"/>
      <c r="C9" s="67">
        <v>0</v>
      </c>
      <c r="D9" s="34">
        <v>0</v>
      </c>
      <c r="E9" s="52">
        <f t="shared" si="0"/>
        <v>0</v>
      </c>
      <c r="F9" s="79" t="s">
        <v>124</v>
      </c>
      <c r="G9" s="66"/>
      <c r="H9" s="66"/>
      <c r="I9" s="66"/>
      <c r="J9" s="66"/>
      <c r="K9" s="66"/>
      <c r="L9" s="66"/>
      <c r="M9" s="66"/>
    </row>
    <row r="10" spans="1:13" x14ac:dyDescent="0.3">
      <c r="B10" s="78"/>
      <c r="C10" s="67">
        <v>0</v>
      </c>
      <c r="D10" s="34">
        <v>0</v>
      </c>
      <c r="E10" s="52">
        <f t="shared" si="0"/>
        <v>0</v>
      </c>
      <c r="F10" s="79" t="s">
        <v>124</v>
      </c>
      <c r="G10" s="66"/>
      <c r="H10" s="66"/>
      <c r="I10" s="66"/>
      <c r="J10" s="66"/>
      <c r="K10" s="66"/>
      <c r="L10" s="66"/>
      <c r="M10" s="66"/>
    </row>
    <row r="11" spans="1:13" x14ac:dyDescent="0.3">
      <c r="B11" s="78"/>
      <c r="C11" s="67">
        <v>0</v>
      </c>
      <c r="D11" s="34">
        <v>0</v>
      </c>
      <c r="E11" s="52">
        <f t="shared" si="0"/>
        <v>0</v>
      </c>
      <c r="F11" s="79" t="s">
        <v>124</v>
      </c>
      <c r="G11" s="66"/>
      <c r="H11" s="66"/>
      <c r="I11" s="66"/>
      <c r="J11" s="66"/>
      <c r="K11" s="66"/>
      <c r="L11" s="66"/>
      <c r="M11" s="66"/>
    </row>
    <row r="12" spans="1:13" x14ac:dyDescent="0.3">
      <c r="B12" s="78"/>
      <c r="C12" s="67">
        <v>0</v>
      </c>
      <c r="D12" s="34">
        <v>0</v>
      </c>
      <c r="E12" s="52">
        <f t="shared" si="0"/>
        <v>0</v>
      </c>
      <c r="F12" s="79" t="s">
        <v>124</v>
      </c>
      <c r="G12" s="66"/>
      <c r="H12" s="66"/>
      <c r="I12" s="66"/>
      <c r="J12" s="66"/>
      <c r="K12" s="66"/>
      <c r="L12" s="66"/>
      <c r="M12" s="66"/>
    </row>
    <row r="13" spans="1:13" x14ac:dyDescent="0.3">
      <c r="B13" s="78"/>
      <c r="C13" s="67">
        <v>0</v>
      </c>
      <c r="D13" s="34">
        <v>0</v>
      </c>
      <c r="E13" s="52">
        <f t="shared" si="0"/>
        <v>0</v>
      </c>
      <c r="F13" s="79" t="s">
        <v>124</v>
      </c>
      <c r="G13" s="66"/>
      <c r="H13" s="66"/>
      <c r="I13" s="66"/>
      <c r="J13" s="66"/>
      <c r="K13" s="66"/>
      <c r="L13" s="66"/>
      <c r="M13" s="66"/>
    </row>
    <row r="14" spans="1:13" x14ac:dyDescent="0.3">
      <c r="B14" s="78"/>
      <c r="C14" s="67">
        <v>0</v>
      </c>
      <c r="D14" s="34">
        <v>0</v>
      </c>
      <c r="E14" s="52">
        <f t="shared" si="0"/>
        <v>0</v>
      </c>
      <c r="F14" s="79" t="s">
        <v>124</v>
      </c>
      <c r="G14" s="66"/>
      <c r="H14" s="66"/>
      <c r="I14" s="66"/>
      <c r="J14" s="66"/>
      <c r="K14" s="66"/>
      <c r="L14" s="66"/>
      <c r="M14" s="66"/>
    </row>
    <row r="15" spans="1:13" x14ac:dyDescent="0.3">
      <c r="B15" s="78"/>
      <c r="C15" s="67">
        <v>0</v>
      </c>
      <c r="D15" s="34">
        <v>0</v>
      </c>
      <c r="E15" s="52">
        <f t="shared" si="0"/>
        <v>0</v>
      </c>
      <c r="F15" s="79" t="s">
        <v>124</v>
      </c>
      <c r="G15" s="66"/>
      <c r="H15" s="66"/>
      <c r="I15" s="66"/>
      <c r="J15" s="66"/>
      <c r="K15" s="66"/>
      <c r="L15" s="66"/>
      <c r="M15" s="66"/>
    </row>
    <row r="16" spans="1:13" x14ac:dyDescent="0.3">
      <c r="B16" s="78"/>
      <c r="C16" s="67">
        <v>0</v>
      </c>
      <c r="D16" s="34">
        <v>0</v>
      </c>
      <c r="E16" s="52">
        <f t="shared" si="0"/>
        <v>0</v>
      </c>
      <c r="F16" s="79" t="s">
        <v>124</v>
      </c>
      <c r="G16" s="66"/>
      <c r="H16" s="66"/>
      <c r="I16" s="66"/>
      <c r="J16" s="66"/>
      <c r="K16" s="66"/>
      <c r="L16" s="66"/>
      <c r="M16" s="66"/>
    </row>
    <row r="17" spans="1:13" x14ac:dyDescent="0.3">
      <c r="B17" s="78"/>
      <c r="C17" s="67">
        <v>0</v>
      </c>
      <c r="D17" s="34">
        <v>0</v>
      </c>
      <c r="E17" s="52">
        <f t="shared" si="0"/>
        <v>0</v>
      </c>
      <c r="F17" s="79" t="s">
        <v>124</v>
      </c>
      <c r="G17" s="66"/>
      <c r="H17" s="66"/>
      <c r="I17" s="66"/>
      <c r="J17" s="66"/>
      <c r="K17" s="66"/>
      <c r="L17" s="66"/>
      <c r="M17" s="66"/>
    </row>
    <row r="18" spans="1:13" x14ac:dyDescent="0.3">
      <c r="B18" s="78"/>
      <c r="C18" s="67">
        <v>0</v>
      </c>
      <c r="D18" s="34">
        <v>0</v>
      </c>
      <c r="E18" s="52">
        <f t="shared" si="0"/>
        <v>0</v>
      </c>
      <c r="F18" s="79" t="s">
        <v>124</v>
      </c>
      <c r="G18" s="66"/>
      <c r="H18" s="66"/>
      <c r="I18" s="66"/>
      <c r="J18" s="66"/>
      <c r="K18" s="66"/>
      <c r="L18" s="66"/>
      <c r="M18" s="66"/>
    </row>
    <row r="19" spans="1:13" x14ac:dyDescent="0.3">
      <c r="B19" s="78"/>
      <c r="C19" s="67">
        <v>0</v>
      </c>
      <c r="D19" s="34">
        <v>0</v>
      </c>
      <c r="E19" s="52">
        <f t="shared" si="0"/>
        <v>0</v>
      </c>
      <c r="F19" s="79" t="s">
        <v>124</v>
      </c>
      <c r="G19" s="66"/>
      <c r="H19" s="66"/>
      <c r="I19" s="66"/>
      <c r="J19" s="66"/>
      <c r="K19" s="66"/>
      <c r="L19" s="66"/>
      <c r="M19" s="66"/>
    </row>
    <row r="20" spans="1:13" x14ac:dyDescent="0.3">
      <c r="B20" s="78"/>
      <c r="C20" s="67">
        <v>0</v>
      </c>
      <c r="D20" s="34">
        <v>0</v>
      </c>
      <c r="E20" s="52">
        <f t="shared" si="0"/>
        <v>0</v>
      </c>
      <c r="F20" s="79" t="s">
        <v>124</v>
      </c>
      <c r="G20" s="66"/>
      <c r="H20" s="66"/>
      <c r="I20" s="66"/>
      <c r="J20" s="66"/>
      <c r="K20" s="66"/>
      <c r="L20" s="66"/>
      <c r="M20" s="66"/>
    </row>
    <row r="21" spans="1:13" x14ac:dyDescent="0.3">
      <c r="B21" s="78"/>
      <c r="C21" s="67">
        <v>0</v>
      </c>
      <c r="D21" s="34">
        <v>0</v>
      </c>
      <c r="E21" s="52">
        <f t="shared" si="0"/>
        <v>0</v>
      </c>
      <c r="F21" s="79" t="s">
        <v>124</v>
      </c>
      <c r="G21" s="66"/>
      <c r="H21" s="66"/>
      <c r="I21" s="66"/>
      <c r="J21" s="66"/>
      <c r="K21" s="66"/>
      <c r="L21" s="66"/>
      <c r="M21" s="66"/>
    </row>
    <row r="22" spans="1:13" x14ac:dyDescent="0.3">
      <c r="B22" s="78"/>
      <c r="C22" s="67">
        <v>0</v>
      </c>
      <c r="D22" s="34">
        <v>0</v>
      </c>
      <c r="E22" s="52">
        <f t="shared" si="0"/>
        <v>0</v>
      </c>
      <c r="F22" s="79" t="s">
        <v>124</v>
      </c>
      <c r="G22" s="66"/>
      <c r="H22" s="66"/>
      <c r="I22" s="66"/>
      <c r="J22" s="66"/>
      <c r="K22" s="66"/>
      <c r="L22" s="66"/>
      <c r="M22" s="66"/>
    </row>
    <row r="23" spans="1:13" x14ac:dyDescent="0.3">
      <c r="B23" s="78"/>
      <c r="C23" s="67">
        <v>0</v>
      </c>
      <c r="D23" s="34">
        <v>0</v>
      </c>
      <c r="E23" s="52">
        <f t="shared" si="0"/>
        <v>0</v>
      </c>
      <c r="F23" s="79" t="s">
        <v>124</v>
      </c>
      <c r="G23" s="66"/>
      <c r="H23" s="66"/>
      <c r="I23" s="66"/>
      <c r="J23" s="66"/>
      <c r="K23" s="66"/>
      <c r="L23" s="66"/>
      <c r="M23" s="66"/>
    </row>
    <row r="24" spans="1:13" x14ac:dyDescent="0.3">
      <c r="B24" s="78"/>
      <c r="C24" s="67">
        <v>0</v>
      </c>
      <c r="D24" s="34">
        <v>0</v>
      </c>
      <c r="E24" s="52">
        <f t="shared" si="0"/>
        <v>0</v>
      </c>
      <c r="F24" s="79" t="s">
        <v>124</v>
      </c>
      <c r="G24" s="66"/>
      <c r="H24" s="66"/>
      <c r="I24" s="66"/>
      <c r="J24" s="66"/>
      <c r="K24" s="66"/>
      <c r="L24" s="66"/>
      <c r="M24" s="66"/>
    </row>
    <row r="25" spans="1:13" x14ac:dyDescent="0.3">
      <c r="A25" s="44"/>
      <c r="B25" s="44"/>
      <c r="C25" s="71"/>
      <c r="D25" s="82" t="s">
        <v>7</v>
      </c>
      <c r="E25" s="48">
        <f>ROUNDUP(SUM(E2:E24),0)</f>
        <v>0</v>
      </c>
      <c r="F25" s="44"/>
      <c r="G25" s="66"/>
      <c r="H25" s="66"/>
      <c r="I25" s="66"/>
      <c r="J25" s="66"/>
      <c r="K25" s="66"/>
      <c r="L25" s="66"/>
      <c r="M25" s="66"/>
    </row>
    <row r="26" spans="1:13" s="70" customFormat="1" x14ac:dyDescent="0.3">
      <c r="A26" s="113" t="s">
        <v>49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75"/>
    </row>
    <row r="27" spans="1:13" x14ac:dyDescent="0.3">
      <c r="A27" s="45" t="s">
        <v>8</v>
      </c>
      <c r="B27" s="45" t="s">
        <v>9</v>
      </c>
      <c r="C27" s="45" t="s">
        <v>10</v>
      </c>
      <c r="D27" s="45" t="s">
        <v>11</v>
      </c>
      <c r="E27" s="45" t="s">
        <v>12</v>
      </c>
      <c r="F27" s="45" t="s">
        <v>13</v>
      </c>
      <c r="G27" s="45" t="s">
        <v>14</v>
      </c>
      <c r="H27" s="45" t="s">
        <v>15</v>
      </c>
      <c r="I27" s="45" t="s">
        <v>16</v>
      </c>
      <c r="J27" s="45" t="s">
        <v>17</v>
      </c>
      <c r="K27" s="45" t="s">
        <v>18</v>
      </c>
      <c r="L27" s="45" t="s">
        <v>19</v>
      </c>
      <c r="M27" s="45" t="s">
        <v>20</v>
      </c>
    </row>
    <row r="28" spans="1:13" x14ac:dyDescent="0.3">
      <c r="A28" s="48">
        <f>SUM(B28:M28)</f>
        <v>0</v>
      </c>
      <c r="B28" s="52">
        <f t="shared" ref="B28:B50" si="1">IF($B2=1,$E2,0)</f>
        <v>0</v>
      </c>
      <c r="C28" s="52">
        <f t="shared" ref="C28:C50" si="2">IF($B2=2,$E2,0)</f>
        <v>0</v>
      </c>
      <c r="D28" s="52">
        <f t="shared" ref="D28:D50" si="3">IF($B2=3,$E2,0)</f>
        <v>0</v>
      </c>
      <c r="E28" s="52">
        <f t="shared" ref="E28:E50" si="4">IF($B2=4,$E2,0)</f>
        <v>0</v>
      </c>
      <c r="F28" s="52">
        <f t="shared" ref="F28:F50" si="5">IF($B2=5,$E2,0)</f>
        <v>0</v>
      </c>
      <c r="G28" s="52">
        <f t="shared" ref="G28:G50" si="6">IF($B2=6,$E2,0)</f>
        <v>0</v>
      </c>
      <c r="H28" s="52">
        <f t="shared" ref="H28:H50" si="7">IF($B2=7,$E2,0)</f>
        <v>0</v>
      </c>
      <c r="I28" s="52">
        <f t="shared" ref="I28:I50" si="8">IF($B2=8,$E2,0)</f>
        <v>0</v>
      </c>
      <c r="J28" s="52">
        <f t="shared" ref="J28:J50" si="9">IF($B2=9,$E2,0)</f>
        <v>0</v>
      </c>
      <c r="K28" s="52">
        <f t="shared" ref="K28:K50" si="10">IF($B2=10,$E2,0)</f>
        <v>0</v>
      </c>
      <c r="L28" s="52">
        <f t="shared" ref="L28:L50" si="11">IF($B2=11,$E2,0)</f>
        <v>0</v>
      </c>
      <c r="M28" s="52">
        <f t="shared" ref="M28:M50" si="12">IF($B2=12,$E2,0)</f>
        <v>0</v>
      </c>
    </row>
    <row r="29" spans="1:13" x14ac:dyDescent="0.3">
      <c r="A29" s="48">
        <f t="shared" ref="A29:A50" si="13">SUM(B29:M29)</f>
        <v>0</v>
      </c>
      <c r="B29" s="52">
        <f t="shared" si="1"/>
        <v>0</v>
      </c>
      <c r="C29" s="52">
        <f t="shared" si="2"/>
        <v>0</v>
      </c>
      <c r="D29" s="52">
        <f t="shared" si="3"/>
        <v>0</v>
      </c>
      <c r="E29" s="52">
        <f t="shared" si="4"/>
        <v>0</v>
      </c>
      <c r="F29" s="52">
        <f t="shared" si="5"/>
        <v>0</v>
      </c>
      <c r="G29" s="52">
        <f t="shared" si="6"/>
        <v>0</v>
      </c>
      <c r="H29" s="52">
        <f t="shared" si="7"/>
        <v>0</v>
      </c>
      <c r="I29" s="52">
        <f t="shared" si="8"/>
        <v>0</v>
      </c>
      <c r="J29" s="52">
        <f t="shared" si="9"/>
        <v>0</v>
      </c>
      <c r="K29" s="52">
        <f t="shared" si="10"/>
        <v>0</v>
      </c>
      <c r="L29" s="52">
        <f t="shared" si="11"/>
        <v>0</v>
      </c>
      <c r="M29" s="52">
        <f t="shared" si="12"/>
        <v>0</v>
      </c>
    </row>
    <row r="30" spans="1:13" x14ac:dyDescent="0.3">
      <c r="A30" s="48">
        <f t="shared" si="13"/>
        <v>0</v>
      </c>
      <c r="B30" s="52">
        <f t="shared" si="1"/>
        <v>0</v>
      </c>
      <c r="C30" s="52">
        <f t="shared" si="2"/>
        <v>0</v>
      </c>
      <c r="D30" s="52">
        <f t="shared" si="3"/>
        <v>0</v>
      </c>
      <c r="E30" s="52">
        <f t="shared" si="4"/>
        <v>0</v>
      </c>
      <c r="F30" s="52">
        <f t="shared" si="5"/>
        <v>0</v>
      </c>
      <c r="G30" s="52">
        <f t="shared" si="6"/>
        <v>0</v>
      </c>
      <c r="H30" s="52">
        <f t="shared" si="7"/>
        <v>0</v>
      </c>
      <c r="I30" s="52">
        <f t="shared" si="8"/>
        <v>0</v>
      </c>
      <c r="J30" s="52">
        <f t="shared" si="9"/>
        <v>0</v>
      </c>
      <c r="K30" s="52">
        <f t="shared" si="10"/>
        <v>0</v>
      </c>
      <c r="L30" s="52">
        <f t="shared" si="11"/>
        <v>0</v>
      </c>
      <c r="M30" s="52">
        <f t="shared" si="12"/>
        <v>0</v>
      </c>
    </row>
    <row r="31" spans="1:13" x14ac:dyDescent="0.3">
      <c r="A31" s="48">
        <f t="shared" si="13"/>
        <v>0</v>
      </c>
      <c r="B31" s="52">
        <f t="shared" si="1"/>
        <v>0</v>
      </c>
      <c r="C31" s="52">
        <f t="shared" si="2"/>
        <v>0</v>
      </c>
      <c r="D31" s="52">
        <f t="shared" si="3"/>
        <v>0</v>
      </c>
      <c r="E31" s="52">
        <f t="shared" si="4"/>
        <v>0</v>
      </c>
      <c r="F31" s="52">
        <f t="shared" si="5"/>
        <v>0</v>
      </c>
      <c r="G31" s="52">
        <f t="shared" si="6"/>
        <v>0</v>
      </c>
      <c r="H31" s="52">
        <f t="shared" si="7"/>
        <v>0</v>
      </c>
      <c r="I31" s="52">
        <f t="shared" si="8"/>
        <v>0</v>
      </c>
      <c r="J31" s="52">
        <f t="shared" si="9"/>
        <v>0</v>
      </c>
      <c r="K31" s="52">
        <f t="shared" si="10"/>
        <v>0</v>
      </c>
      <c r="L31" s="52">
        <f t="shared" si="11"/>
        <v>0</v>
      </c>
      <c r="M31" s="52">
        <f t="shared" si="12"/>
        <v>0</v>
      </c>
    </row>
    <row r="32" spans="1:13" x14ac:dyDescent="0.3">
      <c r="A32" s="48">
        <f t="shared" si="13"/>
        <v>0</v>
      </c>
      <c r="B32" s="52">
        <f t="shared" si="1"/>
        <v>0</v>
      </c>
      <c r="C32" s="52">
        <f t="shared" si="2"/>
        <v>0</v>
      </c>
      <c r="D32" s="52">
        <f t="shared" si="3"/>
        <v>0</v>
      </c>
      <c r="E32" s="52">
        <f t="shared" si="4"/>
        <v>0</v>
      </c>
      <c r="F32" s="52">
        <f t="shared" si="5"/>
        <v>0</v>
      </c>
      <c r="G32" s="52">
        <f t="shared" si="6"/>
        <v>0</v>
      </c>
      <c r="H32" s="52">
        <f t="shared" si="7"/>
        <v>0</v>
      </c>
      <c r="I32" s="52">
        <f t="shared" si="8"/>
        <v>0</v>
      </c>
      <c r="J32" s="52">
        <f t="shared" si="9"/>
        <v>0</v>
      </c>
      <c r="K32" s="52">
        <f t="shared" si="10"/>
        <v>0</v>
      </c>
      <c r="L32" s="52">
        <f t="shared" si="11"/>
        <v>0</v>
      </c>
      <c r="M32" s="52">
        <f t="shared" si="12"/>
        <v>0</v>
      </c>
    </row>
    <row r="33" spans="1:13" x14ac:dyDescent="0.3">
      <c r="A33" s="48">
        <f t="shared" si="13"/>
        <v>0</v>
      </c>
      <c r="B33" s="52">
        <f t="shared" si="1"/>
        <v>0</v>
      </c>
      <c r="C33" s="52">
        <f t="shared" si="2"/>
        <v>0</v>
      </c>
      <c r="D33" s="52">
        <f t="shared" si="3"/>
        <v>0</v>
      </c>
      <c r="E33" s="52">
        <f t="shared" si="4"/>
        <v>0</v>
      </c>
      <c r="F33" s="52">
        <f t="shared" si="5"/>
        <v>0</v>
      </c>
      <c r="G33" s="52">
        <f t="shared" si="6"/>
        <v>0</v>
      </c>
      <c r="H33" s="52">
        <f t="shared" si="7"/>
        <v>0</v>
      </c>
      <c r="I33" s="52">
        <f t="shared" si="8"/>
        <v>0</v>
      </c>
      <c r="J33" s="52">
        <f t="shared" si="9"/>
        <v>0</v>
      </c>
      <c r="K33" s="52">
        <f t="shared" si="10"/>
        <v>0</v>
      </c>
      <c r="L33" s="52">
        <f t="shared" si="11"/>
        <v>0</v>
      </c>
      <c r="M33" s="52">
        <f t="shared" si="12"/>
        <v>0</v>
      </c>
    </row>
    <row r="34" spans="1:13" x14ac:dyDescent="0.3">
      <c r="A34" s="48">
        <f t="shared" si="13"/>
        <v>0</v>
      </c>
      <c r="B34" s="52">
        <f t="shared" si="1"/>
        <v>0</v>
      </c>
      <c r="C34" s="52">
        <f t="shared" si="2"/>
        <v>0</v>
      </c>
      <c r="D34" s="52">
        <f t="shared" si="3"/>
        <v>0</v>
      </c>
      <c r="E34" s="52">
        <f t="shared" si="4"/>
        <v>0</v>
      </c>
      <c r="F34" s="52">
        <f t="shared" si="5"/>
        <v>0</v>
      </c>
      <c r="G34" s="52">
        <f t="shared" si="6"/>
        <v>0</v>
      </c>
      <c r="H34" s="52">
        <f t="shared" si="7"/>
        <v>0</v>
      </c>
      <c r="I34" s="52">
        <f t="shared" si="8"/>
        <v>0</v>
      </c>
      <c r="J34" s="52">
        <f t="shared" si="9"/>
        <v>0</v>
      </c>
      <c r="K34" s="52">
        <f t="shared" si="10"/>
        <v>0</v>
      </c>
      <c r="L34" s="52">
        <f t="shared" si="11"/>
        <v>0</v>
      </c>
      <c r="M34" s="52">
        <f t="shared" si="12"/>
        <v>0</v>
      </c>
    </row>
    <row r="35" spans="1:13" x14ac:dyDescent="0.3">
      <c r="A35" s="48">
        <f t="shared" si="13"/>
        <v>0</v>
      </c>
      <c r="B35" s="52">
        <f t="shared" si="1"/>
        <v>0</v>
      </c>
      <c r="C35" s="52">
        <f t="shared" si="2"/>
        <v>0</v>
      </c>
      <c r="D35" s="52">
        <f t="shared" si="3"/>
        <v>0</v>
      </c>
      <c r="E35" s="52">
        <f t="shared" si="4"/>
        <v>0</v>
      </c>
      <c r="F35" s="52">
        <f t="shared" si="5"/>
        <v>0</v>
      </c>
      <c r="G35" s="52">
        <f t="shared" si="6"/>
        <v>0</v>
      </c>
      <c r="H35" s="52">
        <f t="shared" si="7"/>
        <v>0</v>
      </c>
      <c r="I35" s="52">
        <f t="shared" si="8"/>
        <v>0</v>
      </c>
      <c r="J35" s="52">
        <f t="shared" si="9"/>
        <v>0</v>
      </c>
      <c r="K35" s="52">
        <f t="shared" si="10"/>
        <v>0</v>
      </c>
      <c r="L35" s="52">
        <f t="shared" si="11"/>
        <v>0</v>
      </c>
      <c r="M35" s="52">
        <f t="shared" si="12"/>
        <v>0</v>
      </c>
    </row>
    <row r="36" spans="1:13" x14ac:dyDescent="0.3">
      <c r="A36" s="48">
        <f t="shared" ref="A36:A39" si="14">SUM(B36:M36)</f>
        <v>0</v>
      </c>
      <c r="B36" s="52">
        <f t="shared" si="1"/>
        <v>0</v>
      </c>
      <c r="C36" s="52">
        <f t="shared" si="2"/>
        <v>0</v>
      </c>
      <c r="D36" s="52">
        <f t="shared" si="3"/>
        <v>0</v>
      </c>
      <c r="E36" s="52">
        <f t="shared" si="4"/>
        <v>0</v>
      </c>
      <c r="F36" s="52">
        <f t="shared" si="5"/>
        <v>0</v>
      </c>
      <c r="G36" s="52">
        <f t="shared" si="6"/>
        <v>0</v>
      </c>
      <c r="H36" s="52">
        <f t="shared" si="7"/>
        <v>0</v>
      </c>
      <c r="I36" s="52">
        <f t="shared" si="8"/>
        <v>0</v>
      </c>
      <c r="J36" s="52">
        <f t="shared" si="9"/>
        <v>0</v>
      </c>
      <c r="K36" s="52">
        <f t="shared" si="10"/>
        <v>0</v>
      </c>
      <c r="L36" s="52">
        <f t="shared" si="11"/>
        <v>0</v>
      </c>
      <c r="M36" s="52">
        <f t="shared" si="12"/>
        <v>0</v>
      </c>
    </row>
    <row r="37" spans="1:13" x14ac:dyDescent="0.3">
      <c r="A37" s="48">
        <f t="shared" si="14"/>
        <v>0</v>
      </c>
      <c r="B37" s="52">
        <f t="shared" si="1"/>
        <v>0</v>
      </c>
      <c r="C37" s="52">
        <f t="shared" si="2"/>
        <v>0</v>
      </c>
      <c r="D37" s="52">
        <f t="shared" si="3"/>
        <v>0</v>
      </c>
      <c r="E37" s="52">
        <f t="shared" si="4"/>
        <v>0</v>
      </c>
      <c r="F37" s="52">
        <f t="shared" si="5"/>
        <v>0</v>
      </c>
      <c r="G37" s="52">
        <f t="shared" si="6"/>
        <v>0</v>
      </c>
      <c r="H37" s="52">
        <f t="shared" si="7"/>
        <v>0</v>
      </c>
      <c r="I37" s="52">
        <f t="shared" si="8"/>
        <v>0</v>
      </c>
      <c r="J37" s="52">
        <f t="shared" si="9"/>
        <v>0</v>
      </c>
      <c r="K37" s="52">
        <f t="shared" si="10"/>
        <v>0</v>
      </c>
      <c r="L37" s="52">
        <f t="shared" si="11"/>
        <v>0</v>
      </c>
      <c r="M37" s="52">
        <f t="shared" si="12"/>
        <v>0</v>
      </c>
    </row>
    <row r="38" spans="1:13" x14ac:dyDescent="0.3">
      <c r="A38" s="48">
        <f t="shared" si="14"/>
        <v>0</v>
      </c>
      <c r="B38" s="52">
        <f t="shared" si="1"/>
        <v>0</v>
      </c>
      <c r="C38" s="52">
        <f t="shared" si="2"/>
        <v>0</v>
      </c>
      <c r="D38" s="52">
        <f t="shared" si="3"/>
        <v>0</v>
      </c>
      <c r="E38" s="52">
        <f t="shared" si="4"/>
        <v>0</v>
      </c>
      <c r="F38" s="52">
        <f t="shared" si="5"/>
        <v>0</v>
      </c>
      <c r="G38" s="52">
        <f t="shared" si="6"/>
        <v>0</v>
      </c>
      <c r="H38" s="52">
        <f t="shared" si="7"/>
        <v>0</v>
      </c>
      <c r="I38" s="52">
        <f t="shared" si="8"/>
        <v>0</v>
      </c>
      <c r="J38" s="52">
        <f t="shared" si="9"/>
        <v>0</v>
      </c>
      <c r="K38" s="52">
        <f t="shared" si="10"/>
        <v>0</v>
      </c>
      <c r="L38" s="52">
        <f t="shared" si="11"/>
        <v>0</v>
      </c>
      <c r="M38" s="52">
        <f t="shared" si="12"/>
        <v>0</v>
      </c>
    </row>
    <row r="39" spans="1:13" x14ac:dyDescent="0.3">
      <c r="A39" s="48">
        <f t="shared" si="14"/>
        <v>0</v>
      </c>
      <c r="B39" s="52">
        <f t="shared" si="1"/>
        <v>0</v>
      </c>
      <c r="C39" s="52">
        <f t="shared" si="2"/>
        <v>0</v>
      </c>
      <c r="D39" s="52">
        <f t="shared" si="3"/>
        <v>0</v>
      </c>
      <c r="E39" s="52">
        <f t="shared" si="4"/>
        <v>0</v>
      </c>
      <c r="F39" s="52">
        <f t="shared" si="5"/>
        <v>0</v>
      </c>
      <c r="G39" s="52">
        <f t="shared" si="6"/>
        <v>0</v>
      </c>
      <c r="H39" s="52">
        <f t="shared" si="7"/>
        <v>0</v>
      </c>
      <c r="I39" s="52">
        <f t="shared" si="8"/>
        <v>0</v>
      </c>
      <c r="J39" s="52">
        <f t="shared" si="9"/>
        <v>0</v>
      </c>
      <c r="K39" s="52">
        <f t="shared" si="10"/>
        <v>0</v>
      </c>
      <c r="L39" s="52">
        <f t="shared" si="11"/>
        <v>0</v>
      </c>
      <c r="M39" s="52">
        <f t="shared" si="12"/>
        <v>0</v>
      </c>
    </row>
    <row r="40" spans="1:13" x14ac:dyDescent="0.3">
      <c r="A40" s="48">
        <f t="shared" ref="A40:A41" si="15">SUM(B40:M40)</f>
        <v>0</v>
      </c>
      <c r="B40" s="52">
        <f t="shared" si="1"/>
        <v>0</v>
      </c>
      <c r="C40" s="52">
        <f t="shared" si="2"/>
        <v>0</v>
      </c>
      <c r="D40" s="52">
        <f t="shared" si="3"/>
        <v>0</v>
      </c>
      <c r="E40" s="52">
        <f t="shared" si="4"/>
        <v>0</v>
      </c>
      <c r="F40" s="52">
        <f t="shared" si="5"/>
        <v>0</v>
      </c>
      <c r="G40" s="52">
        <f t="shared" si="6"/>
        <v>0</v>
      </c>
      <c r="H40" s="52">
        <f t="shared" si="7"/>
        <v>0</v>
      </c>
      <c r="I40" s="52">
        <f t="shared" si="8"/>
        <v>0</v>
      </c>
      <c r="J40" s="52">
        <f t="shared" si="9"/>
        <v>0</v>
      </c>
      <c r="K40" s="52">
        <f t="shared" si="10"/>
        <v>0</v>
      </c>
      <c r="L40" s="52">
        <f t="shared" si="11"/>
        <v>0</v>
      </c>
      <c r="M40" s="52">
        <f t="shared" si="12"/>
        <v>0</v>
      </c>
    </row>
    <row r="41" spans="1:13" x14ac:dyDescent="0.3">
      <c r="A41" s="48">
        <f t="shared" si="15"/>
        <v>0</v>
      </c>
      <c r="B41" s="52">
        <f t="shared" si="1"/>
        <v>0</v>
      </c>
      <c r="C41" s="52">
        <f t="shared" si="2"/>
        <v>0</v>
      </c>
      <c r="D41" s="52">
        <f t="shared" si="3"/>
        <v>0</v>
      </c>
      <c r="E41" s="52">
        <f t="shared" si="4"/>
        <v>0</v>
      </c>
      <c r="F41" s="52">
        <f t="shared" si="5"/>
        <v>0</v>
      </c>
      <c r="G41" s="52">
        <f t="shared" si="6"/>
        <v>0</v>
      </c>
      <c r="H41" s="52">
        <f t="shared" si="7"/>
        <v>0</v>
      </c>
      <c r="I41" s="52">
        <f t="shared" si="8"/>
        <v>0</v>
      </c>
      <c r="J41" s="52">
        <f t="shared" si="9"/>
        <v>0</v>
      </c>
      <c r="K41" s="52">
        <f t="shared" si="10"/>
        <v>0</v>
      </c>
      <c r="L41" s="52">
        <f t="shared" si="11"/>
        <v>0</v>
      </c>
      <c r="M41" s="52">
        <f t="shared" si="12"/>
        <v>0</v>
      </c>
    </row>
    <row r="42" spans="1:13" x14ac:dyDescent="0.3">
      <c r="A42" s="48">
        <f t="shared" ref="A42:A45" si="16">SUM(B42:M42)</f>
        <v>0</v>
      </c>
      <c r="B42" s="52">
        <f t="shared" si="1"/>
        <v>0</v>
      </c>
      <c r="C42" s="52">
        <f t="shared" si="2"/>
        <v>0</v>
      </c>
      <c r="D42" s="52">
        <f t="shared" si="3"/>
        <v>0</v>
      </c>
      <c r="E42" s="52">
        <f t="shared" si="4"/>
        <v>0</v>
      </c>
      <c r="F42" s="52">
        <f t="shared" si="5"/>
        <v>0</v>
      </c>
      <c r="G42" s="52">
        <f t="shared" si="6"/>
        <v>0</v>
      </c>
      <c r="H42" s="52">
        <f t="shared" si="7"/>
        <v>0</v>
      </c>
      <c r="I42" s="52">
        <f t="shared" si="8"/>
        <v>0</v>
      </c>
      <c r="J42" s="52">
        <f t="shared" si="9"/>
        <v>0</v>
      </c>
      <c r="K42" s="52">
        <f t="shared" si="10"/>
        <v>0</v>
      </c>
      <c r="L42" s="52">
        <f t="shared" si="11"/>
        <v>0</v>
      </c>
      <c r="M42" s="52">
        <f t="shared" si="12"/>
        <v>0</v>
      </c>
    </row>
    <row r="43" spans="1:13" x14ac:dyDescent="0.3">
      <c r="A43" s="48">
        <f t="shared" si="16"/>
        <v>0</v>
      </c>
      <c r="B43" s="52">
        <f t="shared" si="1"/>
        <v>0</v>
      </c>
      <c r="C43" s="52">
        <f t="shared" si="2"/>
        <v>0</v>
      </c>
      <c r="D43" s="52">
        <f t="shared" si="3"/>
        <v>0</v>
      </c>
      <c r="E43" s="52">
        <f t="shared" si="4"/>
        <v>0</v>
      </c>
      <c r="F43" s="52">
        <f t="shared" si="5"/>
        <v>0</v>
      </c>
      <c r="G43" s="52">
        <f t="shared" si="6"/>
        <v>0</v>
      </c>
      <c r="H43" s="52">
        <f t="shared" si="7"/>
        <v>0</v>
      </c>
      <c r="I43" s="52">
        <f t="shared" si="8"/>
        <v>0</v>
      </c>
      <c r="J43" s="52">
        <f t="shared" si="9"/>
        <v>0</v>
      </c>
      <c r="K43" s="52">
        <f t="shared" si="10"/>
        <v>0</v>
      </c>
      <c r="L43" s="52">
        <f t="shared" si="11"/>
        <v>0</v>
      </c>
      <c r="M43" s="52">
        <f t="shared" si="12"/>
        <v>0</v>
      </c>
    </row>
    <row r="44" spans="1:13" x14ac:dyDescent="0.3">
      <c r="A44" s="48">
        <f t="shared" si="16"/>
        <v>0</v>
      </c>
      <c r="B44" s="52">
        <f t="shared" si="1"/>
        <v>0</v>
      </c>
      <c r="C44" s="52">
        <f t="shared" si="2"/>
        <v>0</v>
      </c>
      <c r="D44" s="52">
        <f t="shared" si="3"/>
        <v>0</v>
      </c>
      <c r="E44" s="52">
        <f t="shared" si="4"/>
        <v>0</v>
      </c>
      <c r="F44" s="52">
        <f t="shared" si="5"/>
        <v>0</v>
      </c>
      <c r="G44" s="52">
        <f t="shared" si="6"/>
        <v>0</v>
      </c>
      <c r="H44" s="52">
        <f t="shared" si="7"/>
        <v>0</v>
      </c>
      <c r="I44" s="52">
        <f t="shared" si="8"/>
        <v>0</v>
      </c>
      <c r="J44" s="52">
        <f t="shared" si="9"/>
        <v>0</v>
      </c>
      <c r="K44" s="52">
        <f t="shared" si="10"/>
        <v>0</v>
      </c>
      <c r="L44" s="52">
        <f t="shared" si="11"/>
        <v>0</v>
      </c>
      <c r="M44" s="52">
        <f t="shared" si="12"/>
        <v>0</v>
      </c>
    </row>
    <row r="45" spans="1:13" x14ac:dyDescent="0.3">
      <c r="A45" s="48">
        <f t="shared" si="16"/>
        <v>0</v>
      </c>
      <c r="B45" s="52">
        <f t="shared" si="1"/>
        <v>0</v>
      </c>
      <c r="C45" s="52">
        <f t="shared" si="2"/>
        <v>0</v>
      </c>
      <c r="D45" s="52">
        <f t="shared" si="3"/>
        <v>0</v>
      </c>
      <c r="E45" s="52">
        <f t="shared" si="4"/>
        <v>0</v>
      </c>
      <c r="F45" s="52">
        <f t="shared" si="5"/>
        <v>0</v>
      </c>
      <c r="G45" s="52">
        <f t="shared" si="6"/>
        <v>0</v>
      </c>
      <c r="H45" s="52">
        <f t="shared" si="7"/>
        <v>0</v>
      </c>
      <c r="I45" s="52">
        <f t="shared" si="8"/>
        <v>0</v>
      </c>
      <c r="J45" s="52">
        <f t="shared" si="9"/>
        <v>0</v>
      </c>
      <c r="K45" s="52">
        <f t="shared" si="10"/>
        <v>0</v>
      </c>
      <c r="L45" s="52">
        <f t="shared" si="11"/>
        <v>0</v>
      </c>
      <c r="M45" s="52">
        <f t="shared" si="12"/>
        <v>0</v>
      </c>
    </row>
    <row r="46" spans="1:13" x14ac:dyDescent="0.3">
      <c r="A46" s="48">
        <f t="shared" ref="A46:A48" si="17">SUM(B46:M46)</f>
        <v>0</v>
      </c>
      <c r="B46" s="52">
        <f t="shared" si="1"/>
        <v>0</v>
      </c>
      <c r="C46" s="52">
        <f t="shared" si="2"/>
        <v>0</v>
      </c>
      <c r="D46" s="52">
        <f t="shared" si="3"/>
        <v>0</v>
      </c>
      <c r="E46" s="52">
        <f t="shared" si="4"/>
        <v>0</v>
      </c>
      <c r="F46" s="52">
        <f t="shared" si="5"/>
        <v>0</v>
      </c>
      <c r="G46" s="52">
        <f t="shared" si="6"/>
        <v>0</v>
      </c>
      <c r="H46" s="52">
        <f t="shared" si="7"/>
        <v>0</v>
      </c>
      <c r="I46" s="52">
        <f t="shared" si="8"/>
        <v>0</v>
      </c>
      <c r="J46" s="52">
        <f t="shared" si="9"/>
        <v>0</v>
      </c>
      <c r="K46" s="52">
        <f t="shared" si="10"/>
        <v>0</v>
      </c>
      <c r="L46" s="52">
        <f t="shared" si="11"/>
        <v>0</v>
      </c>
      <c r="M46" s="52">
        <f t="shared" si="12"/>
        <v>0</v>
      </c>
    </row>
    <row r="47" spans="1:13" x14ac:dyDescent="0.3">
      <c r="A47" s="48">
        <f t="shared" si="17"/>
        <v>0</v>
      </c>
      <c r="B47" s="52">
        <f t="shared" si="1"/>
        <v>0</v>
      </c>
      <c r="C47" s="52">
        <f t="shared" si="2"/>
        <v>0</v>
      </c>
      <c r="D47" s="52">
        <f t="shared" si="3"/>
        <v>0</v>
      </c>
      <c r="E47" s="52">
        <f t="shared" si="4"/>
        <v>0</v>
      </c>
      <c r="F47" s="52">
        <f t="shared" si="5"/>
        <v>0</v>
      </c>
      <c r="G47" s="52">
        <f t="shared" si="6"/>
        <v>0</v>
      </c>
      <c r="H47" s="52">
        <f t="shared" si="7"/>
        <v>0</v>
      </c>
      <c r="I47" s="52">
        <f t="shared" si="8"/>
        <v>0</v>
      </c>
      <c r="J47" s="52">
        <f t="shared" si="9"/>
        <v>0</v>
      </c>
      <c r="K47" s="52">
        <f t="shared" si="10"/>
        <v>0</v>
      </c>
      <c r="L47" s="52">
        <f t="shared" si="11"/>
        <v>0</v>
      </c>
      <c r="M47" s="52">
        <f t="shared" si="12"/>
        <v>0</v>
      </c>
    </row>
    <row r="48" spans="1:13" x14ac:dyDescent="0.3">
      <c r="A48" s="48">
        <f t="shared" si="17"/>
        <v>0</v>
      </c>
      <c r="B48" s="52">
        <f t="shared" si="1"/>
        <v>0</v>
      </c>
      <c r="C48" s="52">
        <f t="shared" si="2"/>
        <v>0</v>
      </c>
      <c r="D48" s="52">
        <f t="shared" si="3"/>
        <v>0</v>
      </c>
      <c r="E48" s="52">
        <f t="shared" si="4"/>
        <v>0</v>
      </c>
      <c r="F48" s="52">
        <f t="shared" si="5"/>
        <v>0</v>
      </c>
      <c r="G48" s="52">
        <f t="shared" si="6"/>
        <v>0</v>
      </c>
      <c r="H48" s="52">
        <f t="shared" si="7"/>
        <v>0</v>
      </c>
      <c r="I48" s="52">
        <f t="shared" si="8"/>
        <v>0</v>
      </c>
      <c r="J48" s="52">
        <f t="shared" si="9"/>
        <v>0</v>
      </c>
      <c r="K48" s="52">
        <f t="shared" si="10"/>
        <v>0</v>
      </c>
      <c r="L48" s="52">
        <f t="shared" si="11"/>
        <v>0</v>
      </c>
      <c r="M48" s="52">
        <f t="shared" si="12"/>
        <v>0</v>
      </c>
    </row>
    <row r="49" spans="1:13" x14ac:dyDescent="0.3">
      <c r="A49" s="48">
        <f t="shared" si="13"/>
        <v>0</v>
      </c>
      <c r="B49" s="52">
        <f t="shared" si="1"/>
        <v>0</v>
      </c>
      <c r="C49" s="52">
        <f t="shared" si="2"/>
        <v>0</v>
      </c>
      <c r="D49" s="52">
        <f t="shared" si="3"/>
        <v>0</v>
      </c>
      <c r="E49" s="52">
        <f t="shared" si="4"/>
        <v>0</v>
      </c>
      <c r="F49" s="52">
        <f t="shared" si="5"/>
        <v>0</v>
      </c>
      <c r="G49" s="52">
        <f t="shared" si="6"/>
        <v>0</v>
      </c>
      <c r="H49" s="52">
        <f t="shared" si="7"/>
        <v>0</v>
      </c>
      <c r="I49" s="52">
        <f t="shared" si="8"/>
        <v>0</v>
      </c>
      <c r="J49" s="52">
        <f t="shared" si="9"/>
        <v>0</v>
      </c>
      <c r="K49" s="52">
        <f t="shared" si="10"/>
        <v>0</v>
      </c>
      <c r="L49" s="52">
        <f t="shared" si="11"/>
        <v>0</v>
      </c>
      <c r="M49" s="52">
        <f t="shared" si="12"/>
        <v>0</v>
      </c>
    </row>
    <row r="50" spans="1:13" x14ac:dyDescent="0.3">
      <c r="A50" s="48">
        <f t="shared" si="13"/>
        <v>0</v>
      </c>
      <c r="B50" s="52">
        <f t="shared" si="1"/>
        <v>0</v>
      </c>
      <c r="C50" s="52">
        <f t="shared" si="2"/>
        <v>0</v>
      </c>
      <c r="D50" s="52">
        <f t="shared" si="3"/>
        <v>0</v>
      </c>
      <c r="E50" s="52">
        <f t="shared" si="4"/>
        <v>0</v>
      </c>
      <c r="F50" s="52">
        <f t="shared" si="5"/>
        <v>0</v>
      </c>
      <c r="G50" s="52">
        <f t="shared" si="6"/>
        <v>0</v>
      </c>
      <c r="H50" s="52">
        <f t="shared" si="7"/>
        <v>0</v>
      </c>
      <c r="I50" s="52">
        <f t="shared" si="8"/>
        <v>0</v>
      </c>
      <c r="J50" s="52">
        <f t="shared" si="9"/>
        <v>0</v>
      </c>
      <c r="K50" s="52">
        <f t="shared" si="10"/>
        <v>0</v>
      </c>
      <c r="L50" s="52">
        <f t="shared" si="11"/>
        <v>0</v>
      </c>
      <c r="M50" s="52">
        <f t="shared" si="12"/>
        <v>0</v>
      </c>
    </row>
    <row r="51" spans="1:13" x14ac:dyDescent="0.3">
      <c r="A51" s="48">
        <f t="shared" ref="A51:M51" si="18">SUM(A28:A50)</f>
        <v>0</v>
      </c>
      <c r="B51" s="48">
        <f t="shared" si="18"/>
        <v>0</v>
      </c>
      <c r="C51" s="48">
        <f t="shared" si="18"/>
        <v>0</v>
      </c>
      <c r="D51" s="48">
        <f t="shared" si="18"/>
        <v>0</v>
      </c>
      <c r="E51" s="48">
        <f t="shared" si="18"/>
        <v>0</v>
      </c>
      <c r="F51" s="48">
        <f t="shared" si="18"/>
        <v>0</v>
      </c>
      <c r="G51" s="48">
        <f t="shared" si="18"/>
        <v>0</v>
      </c>
      <c r="H51" s="48">
        <f t="shared" si="18"/>
        <v>0</v>
      </c>
      <c r="I51" s="48">
        <f t="shared" si="18"/>
        <v>0</v>
      </c>
      <c r="J51" s="48">
        <f t="shared" si="18"/>
        <v>0</v>
      </c>
      <c r="K51" s="48">
        <f t="shared" si="18"/>
        <v>0</v>
      </c>
      <c r="L51" s="48">
        <f t="shared" si="18"/>
        <v>0</v>
      </c>
      <c r="M51" s="48">
        <f t="shared" si="18"/>
        <v>0</v>
      </c>
    </row>
    <row r="52" spans="1:13" x14ac:dyDescent="0.3">
      <c r="A52" s="81" t="s">
        <v>112</v>
      </c>
      <c r="B52" s="75"/>
    </row>
    <row r="53" spans="1:13" x14ac:dyDescent="0.3">
      <c r="A53" s="44" t="str">
        <f>IF(F2="Y",A2,"N/A")</f>
        <v>N/A</v>
      </c>
      <c r="B53" s="52">
        <f>IF(F2="Y",E2,0)</f>
        <v>0</v>
      </c>
    </row>
    <row r="54" spans="1:13" x14ac:dyDescent="0.3">
      <c r="A54" s="44" t="str">
        <f t="shared" ref="A54:A75" si="19">IF(F3="Y",A3,"N/A")</f>
        <v>N/A</v>
      </c>
      <c r="B54" s="52">
        <f t="shared" ref="B54:B75" si="20">IF(F3="Y",E3,0)</f>
        <v>0</v>
      </c>
    </row>
    <row r="55" spans="1:13" x14ac:dyDescent="0.3">
      <c r="A55" s="44" t="str">
        <f t="shared" si="19"/>
        <v>N/A</v>
      </c>
      <c r="B55" s="52">
        <f t="shared" si="20"/>
        <v>0</v>
      </c>
    </row>
    <row r="56" spans="1:13" x14ac:dyDescent="0.3">
      <c r="A56" s="44" t="str">
        <f t="shared" si="19"/>
        <v>N/A</v>
      </c>
      <c r="B56" s="52">
        <f t="shared" si="20"/>
        <v>0</v>
      </c>
    </row>
    <row r="57" spans="1:13" x14ac:dyDescent="0.3">
      <c r="A57" s="44" t="str">
        <f t="shared" si="19"/>
        <v>N/A</v>
      </c>
      <c r="B57" s="52">
        <f t="shared" si="20"/>
        <v>0</v>
      </c>
    </row>
    <row r="58" spans="1:13" x14ac:dyDescent="0.3">
      <c r="A58" s="44" t="str">
        <f t="shared" si="19"/>
        <v>N/A</v>
      </c>
      <c r="B58" s="52">
        <f t="shared" si="20"/>
        <v>0</v>
      </c>
    </row>
    <row r="59" spans="1:13" x14ac:dyDescent="0.3">
      <c r="A59" s="44" t="str">
        <f t="shared" si="19"/>
        <v>N/A</v>
      </c>
      <c r="B59" s="52">
        <f t="shared" si="20"/>
        <v>0</v>
      </c>
    </row>
    <row r="60" spans="1:13" x14ac:dyDescent="0.3">
      <c r="A60" s="44" t="str">
        <f t="shared" si="19"/>
        <v>N/A</v>
      </c>
      <c r="B60" s="52">
        <f t="shared" si="20"/>
        <v>0</v>
      </c>
    </row>
    <row r="61" spans="1:13" x14ac:dyDescent="0.3">
      <c r="A61" s="44" t="str">
        <f t="shared" si="19"/>
        <v>N/A</v>
      </c>
      <c r="B61" s="52">
        <f t="shared" si="20"/>
        <v>0</v>
      </c>
    </row>
    <row r="62" spans="1:13" x14ac:dyDescent="0.3">
      <c r="A62" s="44" t="str">
        <f t="shared" si="19"/>
        <v>N/A</v>
      </c>
      <c r="B62" s="52">
        <f t="shared" si="20"/>
        <v>0</v>
      </c>
    </row>
    <row r="63" spans="1:13" x14ac:dyDescent="0.3">
      <c r="A63" s="44" t="str">
        <f t="shared" si="19"/>
        <v>N/A</v>
      </c>
      <c r="B63" s="52">
        <f t="shared" si="20"/>
        <v>0</v>
      </c>
    </row>
    <row r="64" spans="1:13" x14ac:dyDescent="0.3">
      <c r="A64" s="44" t="str">
        <f t="shared" si="19"/>
        <v>N/A</v>
      </c>
      <c r="B64" s="52">
        <f t="shared" si="20"/>
        <v>0</v>
      </c>
    </row>
    <row r="65" spans="1:2" x14ac:dyDescent="0.3">
      <c r="A65" s="44" t="str">
        <f t="shared" si="19"/>
        <v>N/A</v>
      </c>
      <c r="B65" s="52">
        <f t="shared" si="20"/>
        <v>0</v>
      </c>
    </row>
    <row r="66" spans="1:2" x14ac:dyDescent="0.3">
      <c r="A66" s="44" t="str">
        <f t="shared" si="19"/>
        <v>N/A</v>
      </c>
      <c r="B66" s="52">
        <f t="shared" si="20"/>
        <v>0</v>
      </c>
    </row>
    <row r="67" spans="1:2" x14ac:dyDescent="0.3">
      <c r="A67" s="44" t="str">
        <f t="shared" si="19"/>
        <v>N/A</v>
      </c>
      <c r="B67" s="52">
        <f t="shared" si="20"/>
        <v>0</v>
      </c>
    </row>
    <row r="68" spans="1:2" x14ac:dyDescent="0.3">
      <c r="A68" s="44" t="str">
        <f t="shared" si="19"/>
        <v>N/A</v>
      </c>
      <c r="B68" s="52">
        <f t="shared" si="20"/>
        <v>0</v>
      </c>
    </row>
    <row r="69" spans="1:2" x14ac:dyDescent="0.3">
      <c r="A69" s="44" t="str">
        <f t="shared" si="19"/>
        <v>N/A</v>
      </c>
      <c r="B69" s="52">
        <f t="shared" si="20"/>
        <v>0</v>
      </c>
    </row>
    <row r="70" spans="1:2" x14ac:dyDescent="0.3">
      <c r="A70" s="44" t="str">
        <f t="shared" si="19"/>
        <v>N/A</v>
      </c>
      <c r="B70" s="52">
        <f t="shared" si="20"/>
        <v>0</v>
      </c>
    </row>
    <row r="71" spans="1:2" x14ac:dyDescent="0.3">
      <c r="A71" s="44" t="str">
        <f t="shared" si="19"/>
        <v>N/A</v>
      </c>
      <c r="B71" s="52">
        <f t="shared" si="20"/>
        <v>0</v>
      </c>
    </row>
    <row r="72" spans="1:2" x14ac:dyDescent="0.3">
      <c r="A72" s="44" t="str">
        <f t="shared" si="19"/>
        <v>N/A</v>
      </c>
      <c r="B72" s="52">
        <f t="shared" si="20"/>
        <v>0</v>
      </c>
    </row>
    <row r="73" spans="1:2" x14ac:dyDescent="0.3">
      <c r="A73" s="44" t="str">
        <f t="shared" si="19"/>
        <v>N/A</v>
      </c>
      <c r="B73" s="52">
        <f t="shared" si="20"/>
        <v>0</v>
      </c>
    </row>
    <row r="74" spans="1:2" x14ac:dyDescent="0.3">
      <c r="A74" s="44" t="str">
        <f t="shared" si="19"/>
        <v>N/A</v>
      </c>
      <c r="B74" s="52">
        <f t="shared" si="20"/>
        <v>0</v>
      </c>
    </row>
    <row r="75" spans="1:2" x14ac:dyDescent="0.3">
      <c r="A75" s="44" t="str">
        <f t="shared" si="19"/>
        <v>N/A</v>
      </c>
      <c r="B75" s="52">
        <f t="shared" si="20"/>
        <v>0</v>
      </c>
    </row>
    <row r="76" spans="1:2" x14ac:dyDescent="0.3">
      <c r="A76" s="44" t="s">
        <v>113</v>
      </c>
      <c r="B76" s="52">
        <f>SUM(B53:B75)</f>
        <v>0</v>
      </c>
    </row>
  </sheetData>
  <sheetProtection sheet="1" objects="1" scenarios="1" selectLockedCells="1"/>
  <mergeCells count="1">
    <mergeCell ref="A26:L26"/>
  </mergeCells>
  <dataValidations count="2">
    <dataValidation type="list" showInputMessage="1" showErrorMessage="1" errorTitle="Error!" error="Must select Y or N" promptTitle="Siren-Related Supplies?" prompt="Select Y for YES or N for NO" sqref="F2:F24">
      <formula1>$G$2:$G$3</formula1>
    </dataValidation>
    <dataValidation type="whole" allowBlank="1" showInputMessage="1" showErrorMessage="1" errorTitle="Error!" error="Must enter number between 1 and 12" promptTitle="Task number?" prompt="Enter number between 1 and 12" sqref="B2:B24">
      <formula1>1</formula1>
      <formula2>12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sqref="A1:E1"/>
    </sheetView>
  </sheetViews>
  <sheetFormatPr defaultColWidth="8.88671875" defaultRowHeight="14.4" x14ac:dyDescent="0.3"/>
  <cols>
    <col min="1" max="1" width="46.6640625" style="33" customWidth="1"/>
    <col min="2" max="2" width="14.5546875" style="33" customWidth="1"/>
    <col min="3" max="3" width="13.88671875" style="33" customWidth="1"/>
    <col min="4" max="4" width="14.109375" style="33" customWidth="1"/>
    <col min="5" max="5" width="14.44140625" style="33" customWidth="1"/>
    <col min="6" max="6" width="15.6640625" style="33" customWidth="1"/>
    <col min="7" max="7" width="15.44140625" style="33" customWidth="1"/>
    <col min="8" max="9" width="15.88671875" style="33" customWidth="1"/>
    <col min="10" max="10" width="16.44140625" style="33" customWidth="1"/>
    <col min="11" max="11" width="15.33203125" style="33" customWidth="1"/>
    <col min="12" max="12" width="15.5546875" style="33" customWidth="1"/>
    <col min="13" max="13" width="14.44140625" style="33" customWidth="1"/>
    <col min="14" max="14" width="14.33203125" style="33" customWidth="1"/>
    <col min="15" max="16384" width="8.88671875" style="33"/>
  </cols>
  <sheetData>
    <row r="1" spans="1:14" x14ac:dyDescent="0.3">
      <c r="A1" s="116" t="s">
        <v>89</v>
      </c>
      <c r="B1" s="116"/>
      <c r="C1" s="116"/>
      <c r="D1" s="116"/>
      <c r="E1" s="116"/>
      <c r="F1" s="43"/>
      <c r="G1" s="43"/>
      <c r="H1" s="43"/>
      <c r="I1" s="43"/>
      <c r="J1" s="43"/>
      <c r="K1" s="43"/>
      <c r="L1" s="43"/>
      <c r="M1" s="43"/>
      <c r="N1" s="43"/>
    </row>
    <row r="2" spans="1:14" ht="28.8" x14ac:dyDescent="0.3">
      <c r="A2" s="28" t="s">
        <v>50</v>
      </c>
      <c r="B2" s="28" t="s">
        <v>90</v>
      </c>
      <c r="C2" s="77" t="s">
        <v>114</v>
      </c>
      <c r="D2" s="28" t="s">
        <v>43</v>
      </c>
      <c r="E2" s="28" t="s">
        <v>44</v>
      </c>
      <c r="F2" s="88" t="s">
        <v>8</v>
      </c>
      <c r="G2" s="42"/>
      <c r="H2" s="42"/>
      <c r="I2" s="42"/>
      <c r="J2" s="42"/>
      <c r="K2" s="42"/>
      <c r="L2" s="42"/>
      <c r="M2" s="42"/>
      <c r="N2" s="42"/>
    </row>
    <row r="3" spans="1:14" x14ac:dyDescent="0.3">
      <c r="A3" s="33" t="s">
        <v>86</v>
      </c>
      <c r="B3" s="34"/>
      <c r="C3" s="57" t="s">
        <v>124</v>
      </c>
      <c r="D3" s="35">
        <v>0</v>
      </c>
      <c r="E3" s="34">
        <v>0</v>
      </c>
      <c r="F3" s="89">
        <f t="shared" ref="F3:F13" si="0">D3*E3</f>
        <v>0</v>
      </c>
      <c r="G3" s="42"/>
      <c r="H3" s="42"/>
      <c r="I3" s="42"/>
      <c r="J3" s="42"/>
      <c r="K3" s="42"/>
      <c r="L3" s="42"/>
      <c r="M3" s="42"/>
      <c r="N3" s="42"/>
    </row>
    <row r="4" spans="1:14" x14ac:dyDescent="0.3">
      <c r="A4" s="33" t="s">
        <v>53</v>
      </c>
      <c r="B4" s="34"/>
      <c r="C4" s="57" t="s">
        <v>124</v>
      </c>
      <c r="D4" s="35">
        <v>0</v>
      </c>
      <c r="E4" s="34">
        <v>0</v>
      </c>
      <c r="F4" s="89">
        <f t="shared" si="0"/>
        <v>0</v>
      </c>
      <c r="G4" s="42"/>
      <c r="H4" s="42"/>
      <c r="I4" s="42"/>
      <c r="J4" s="42"/>
      <c r="K4" s="42"/>
      <c r="L4" s="42"/>
      <c r="M4" s="42"/>
      <c r="N4" s="42"/>
    </row>
    <row r="5" spans="1:14" x14ac:dyDescent="0.3">
      <c r="A5" s="33" t="s">
        <v>54</v>
      </c>
      <c r="B5" s="34"/>
      <c r="C5" s="57" t="s">
        <v>124</v>
      </c>
      <c r="D5" s="35">
        <v>0</v>
      </c>
      <c r="E5" s="34">
        <v>0</v>
      </c>
      <c r="F5" s="89">
        <f t="shared" si="0"/>
        <v>0</v>
      </c>
      <c r="G5" s="42"/>
      <c r="H5" s="42"/>
      <c r="I5" s="42"/>
      <c r="J5" s="42"/>
      <c r="K5" s="42"/>
      <c r="L5" s="42"/>
      <c r="M5" s="42"/>
      <c r="N5" s="42"/>
    </row>
    <row r="6" spans="1:14" x14ac:dyDescent="0.3">
      <c r="A6" s="33" t="s">
        <v>55</v>
      </c>
      <c r="B6" s="34"/>
      <c r="C6" s="57" t="s">
        <v>124</v>
      </c>
      <c r="D6" s="35">
        <v>0</v>
      </c>
      <c r="E6" s="34">
        <v>0</v>
      </c>
      <c r="F6" s="89">
        <f t="shared" si="0"/>
        <v>0</v>
      </c>
      <c r="G6" s="42"/>
      <c r="H6" s="42"/>
      <c r="I6" s="42"/>
      <c r="J6" s="42"/>
      <c r="K6" s="42"/>
      <c r="L6" s="42"/>
      <c r="M6" s="42"/>
      <c r="N6" s="42"/>
    </row>
    <row r="7" spans="1:14" x14ac:dyDescent="0.3">
      <c r="A7" s="33" t="s">
        <v>56</v>
      </c>
      <c r="B7" s="34"/>
      <c r="C7" s="57" t="s">
        <v>124</v>
      </c>
      <c r="D7" s="35">
        <v>0</v>
      </c>
      <c r="E7" s="34">
        <v>0</v>
      </c>
      <c r="F7" s="89">
        <f t="shared" si="0"/>
        <v>0</v>
      </c>
      <c r="G7" s="42"/>
      <c r="H7" s="42"/>
      <c r="I7" s="42"/>
      <c r="J7" s="42"/>
      <c r="K7" s="42"/>
      <c r="L7" s="42"/>
      <c r="M7" s="42"/>
      <c r="N7" s="42"/>
    </row>
    <row r="8" spans="1:14" x14ac:dyDescent="0.3">
      <c r="A8" s="33" t="s">
        <v>57</v>
      </c>
      <c r="B8" s="34"/>
      <c r="C8" s="57" t="s">
        <v>124</v>
      </c>
      <c r="D8" s="35">
        <v>0</v>
      </c>
      <c r="E8" s="34">
        <v>0</v>
      </c>
      <c r="F8" s="89">
        <f t="shared" si="0"/>
        <v>0</v>
      </c>
      <c r="G8" s="42"/>
      <c r="H8" s="42"/>
      <c r="I8" s="42"/>
      <c r="J8" s="42"/>
      <c r="K8" s="42"/>
      <c r="L8" s="42"/>
      <c r="M8" s="42"/>
      <c r="N8" s="42"/>
    </row>
    <row r="9" spans="1:14" x14ac:dyDescent="0.3">
      <c r="A9" s="33" t="s">
        <v>58</v>
      </c>
      <c r="B9" s="34"/>
      <c r="C9" s="57" t="s">
        <v>124</v>
      </c>
      <c r="D9" s="35">
        <v>0</v>
      </c>
      <c r="E9" s="34">
        <v>0</v>
      </c>
      <c r="F9" s="89">
        <f t="shared" si="0"/>
        <v>0</v>
      </c>
      <c r="G9" s="42"/>
      <c r="H9" s="42"/>
      <c r="I9" s="42"/>
      <c r="J9" s="42"/>
      <c r="K9" s="42"/>
      <c r="L9" s="42"/>
      <c r="M9" s="42"/>
      <c r="N9" s="42"/>
    </row>
    <row r="10" spans="1:14" x14ac:dyDescent="0.3">
      <c r="A10" s="33" t="s">
        <v>59</v>
      </c>
      <c r="B10" s="34"/>
      <c r="C10" s="57" t="s">
        <v>124</v>
      </c>
      <c r="D10" s="35">
        <v>0</v>
      </c>
      <c r="E10" s="34">
        <v>0</v>
      </c>
      <c r="F10" s="89">
        <f t="shared" si="0"/>
        <v>0</v>
      </c>
      <c r="G10" s="42"/>
      <c r="H10" s="42"/>
      <c r="I10" s="42"/>
      <c r="J10" s="42"/>
      <c r="K10" s="42"/>
      <c r="L10" s="42"/>
      <c r="M10" s="42"/>
      <c r="N10" s="42"/>
    </row>
    <row r="11" spans="1:14" x14ac:dyDescent="0.3">
      <c r="A11" s="33" t="s">
        <v>60</v>
      </c>
      <c r="B11" s="34"/>
      <c r="C11" s="57" t="s">
        <v>124</v>
      </c>
      <c r="D11" s="35">
        <v>0</v>
      </c>
      <c r="E11" s="34">
        <v>0</v>
      </c>
      <c r="F11" s="89">
        <f t="shared" si="0"/>
        <v>0</v>
      </c>
      <c r="G11" s="42"/>
      <c r="H11" s="42"/>
      <c r="I11" s="42"/>
      <c r="J11" s="42"/>
      <c r="K11" s="42"/>
      <c r="L11" s="42"/>
      <c r="M11" s="42"/>
      <c r="N11" s="42"/>
    </row>
    <row r="12" spans="1:14" x14ac:dyDescent="0.3">
      <c r="A12" s="33" t="s">
        <v>61</v>
      </c>
      <c r="B12" s="34"/>
      <c r="C12" s="57" t="s">
        <v>124</v>
      </c>
      <c r="D12" s="35">
        <v>0</v>
      </c>
      <c r="E12" s="34">
        <v>0</v>
      </c>
      <c r="F12" s="89">
        <f t="shared" si="0"/>
        <v>0</v>
      </c>
      <c r="G12" s="42"/>
      <c r="H12" s="42"/>
      <c r="I12" s="42"/>
      <c r="J12" s="42"/>
      <c r="K12" s="42"/>
      <c r="L12" s="42"/>
      <c r="M12" s="42"/>
      <c r="N12" s="42"/>
    </row>
    <row r="13" spans="1:14" x14ac:dyDescent="0.3">
      <c r="A13" s="33" t="s">
        <v>62</v>
      </c>
      <c r="B13" s="34"/>
      <c r="C13" s="57" t="s">
        <v>124</v>
      </c>
      <c r="D13" s="35">
        <v>0</v>
      </c>
      <c r="E13" s="34">
        <v>0</v>
      </c>
      <c r="F13" s="89">
        <f t="shared" si="0"/>
        <v>0</v>
      </c>
      <c r="G13" s="42"/>
      <c r="H13" s="42"/>
      <c r="I13" s="42"/>
      <c r="J13" s="42"/>
      <c r="K13" s="42"/>
      <c r="L13" s="42"/>
      <c r="M13" s="42"/>
      <c r="N13" s="42"/>
    </row>
    <row r="14" spans="1:14" x14ac:dyDescent="0.3">
      <c r="A14" s="44" t="s">
        <v>138</v>
      </c>
      <c r="B14" s="91">
        <v>1</v>
      </c>
      <c r="C14" s="119" t="s">
        <v>144</v>
      </c>
      <c r="D14" s="120"/>
      <c r="E14" s="121"/>
      <c r="F14" s="89">
        <f>Travel!C75</f>
        <v>0</v>
      </c>
      <c r="G14" s="42"/>
      <c r="H14" s="42"/>
      <c r="I14" s="42"/>
      <c r="J14" s="42"/>
      <c r="K14" s="42"/>
      <c r="L14" s="42"/>
      <c r="M14" s="42"/>
      <c r="N14" s="42"/>
    </row>
    <row r="15" spans="1:14" x14ac:dyDescent="0.3">
      <c r="A15" s="44" t="s">
        <v>136</v>
      </c>
      <c r="B15" s="91">
        <v>2</v>
      </c>
      <c r="C15" s="120"/>
      <c r="D15" s="120"/>
      <c r="E15" s="121"/>
      <c r="F15" s="89">
        <f>Travel!D75</f>
        <v>0</v>
      </c>
      <c r="G15" s="42"/>
      <c r="H15" s="42"/>
      <c r="I15" s="42"/>
      <c r="J15" s="42"/>
      <c r="K15" s="42"/>
      <c r="L15" s="42"/>
      <c r="M15" s="42"/>
      <c r="N15" s="42"/>
    </row>
    <row r="16" spans="1:14" x14ac:dyDescent="0.3">
      <c r="A16" s="44" t="s">
        <v>137</v>
      </c>
      <c r="B16" s="91">
        <v>3</v>
      </c>
      <c r="C16" s="120"/>
      <c r="D16" s="120"/>
      <c r="E16" s="121"/>
      <c r="F16" s="89">
        <f>Travel!E75</f>
        <v>0</v>
      </c>
      <c r="G16" s="42"/>
      <c r="H16" s="42"/>
      <c r="I16" s="42"/>
      <c r="J16" s="42"/>
      <c r="K16" s="42"/>
      <c r="L16" s="42"/>
      <c r="M16" s="42"/>
      <c r="N16" s="42"/>
    </row>
    <row r="17" spans="1:14" x14ac:dyDescent="0.3">
      <c r="A17" s="44" t="s">
        <v>135</v>
      </c>
      <c r="B17" s="91">
        <v>4</v>
      </c>
      <c r="C17" s="120"/>
      <c r="D17" s="120"/>
      <c r="E17" s="121"/>
      <c r="F17" s="89">
        <f>Travel!F75</f>
        <v>0</v>
      </c>
      <c r="G17" s="42"/>
      <c r="H17" s="42"/>
      <c r="I17" s="42"/>
      <c r="J17" s="42"/>
      <c r="K17" s="42"/>
      <c r="L17" s="42"/>
      <c r="M17" s="42"/>
      <c r="N17" s="42"/>
    </row>
    <row r="18" spans="1:14" x14ac:dyDescent="0.3">
      <c r="A18" s="44" t="s">
        <v>134</v>
      </c>
      <c r="B18" s="91">
        <v>5</v>
      </c>
      <c r="C18" s="120"/>
      <c r="D18" s="120"/>
      <c r="E18" s="121"/>
      <c r="F18" s="89">
        <f>Travel!G75</f>
        <v>0</v>
      </c>
      <c r="G18" s="42"/>
      <c r="H18" s="42"/>
      <c r="I18" s="42"/>
      <c r="J18" s="42"/>
      <c r="K18" s="42"/>
      <c r="L18" s="42"/>
      <c r="M18" s="42"/>
      <c r="N18" s="42"/>
    </row>
    <row r="19" spans="1:14" x14ac:dyDescent="0.3">
      <c r="A19" s="44" t="s">
        <v>133</v>
      </c>
      <c r="B19" s="91">
        <v>6</v>
      </c>
      <c r="C19" s="120"/>
      <c r="D19" s="120"/>
      <c r="E19" s="121"/>
      <c r="F19" s="89">
        <f>Travel!H75</f>
        <v>0</v>
      </c>
      <c r="G19" s="42"/>
      <c r="H19" s="42"/>
      <c r="I19" s="42"/>
      <c r="J19" s="42"/>
      <c r="K19" s="42"/>
      <c r="L19" s="42"/>
      <c r="M19" s="42"/>
      <c r="N19" s="42"/>
    </row>
    <row r="20" spans="1:14" x14ac:dyDescent="0.3">
      <c r="A20" s="44" t="s">
        <v>132</v>
      </c>
      <c r="B20" s="91">
        <v>7</v>
      </c>
      <c r="C20" s="120"/>
      <c r="D20" s="120"/>
      <c r="E20" s="121"/>
      <c r="F20" s="89">
        <f>Travel!I75</f>
        <v>0</v>
      </c>
      <c r="G20" s="42"/>
      <c r="H20" s="42"/>
      <c r="I20" s="42"/>
      <c r="J20" s="42"/>
      <c r="K20" s="42"/>
      <c r="L20" s="42"/>
      <c r="M20" s="42"/>
      <c r="N20" s="42"/>
    </row>
    <row r="21" spans="1:14" x14ac:dyDescent="0.3">
      <c r="A21" s="44" t="s">
        <v>131</v>
      </c>
      <c r="B21" s="91">
        <v>8</v>
      </c>
      <c r="C21" s="120"/>
      <c r="D21" s="120"/>
      <c r="E21" s="121"/>
      <c r="F21" s="89">
        <f>Travel!J75</f>
        <v>0</v>
      </c>
      <c r="G21" s="42"/>
      <c r="H21" s="42"/>
      <c r="I21" s="42"/>
      <c r="J21" s="42"/>
      <c r="K21" s="42"/>
      <c r="L21" s="42"/>
      <c r="M21" s="42"/>
      <c r="N21" s="42"/>
    </row>
    <row r="22" spans="1:14" x14ac:dyDescent="0.3">
      <c r="A22" s="44" t="s">
        <v>130</v>
      </c>
      <c r="B22" s="91">
        <v>9</v>
      </c>
      <c r="C22" s="120"/>
      <c r="D22" s="120"/>
      <c r="E22" s="121"/>
      <c r="F22" s="89">
        <f>Travel!K75</f>
        <v>0</v>
      </c>
      <c r="G22" s="42"/>
      <c r="H22" s="42"/>
      <c r="I22" s="42"/>
      <c r="J22" s="42"/>
      <c r="K22" s="42"/>
      <c r="L22" s="42"/>
      <c r="M22" s="42"/>
      <c r="N22" s="42"/>
    </row>
    <row r="23" spans="1:14" x14ac:dyDescent="0.3">
      <c r="A23" s="44" t="s">
        <v>129</v>
      </c>
      <c r="B23" s="91">
        <v>10</v>
      </c>
      <c r="C23" s="120"/>
      <c r="D23" s="120"/>
      <c r="E23" s="121"/>
      <c r="F23" s="89">
        <f>Travel!L75</f>
        <v>0</v>
      </c>
      <c r="G23" s="42"/>
      <c r="H23" s="42"/>
      <c r="I23" s="42"/>
      <c r="J23" s="42"/>
      <c r="K23" s="42"/>
      <c r="L23" s="42"/>
      <c r="M23" s="42"/>
      <c r="N23" s="42"/>
    </row>
    <row r="24" spans="1:14" x14ac:dyDescent="0.3">
      <c r="A24" s="44" t="s">
        <v>128</v>
      </c>
      <c r="B24" s="91">
        <v>11</v>
      </c>
      <c r="C24" s="120"/>
      <c r="D24" s="120"/>
      <c r="E24" s="121"/>
      <c r="F24" s="89">
        <f>Travel!M75</f>
        <v>0</v>
      </c>
      <c r="G24" s="42"/>
      <c r="H24" s="42"/>
      <c r="I24" s="42"/>
      <c r="J24" s="42"/>
      <c r="K24" s="42"/>
      <c r="L24" s="42"/>
      <c r="M24" s="42"/>
      <c r="N24" s="42"/>
    </row>
    <row r="25" spans="1:14" x14ac:dyDescent="0.3">
      <c r="A25" s="44" t="s">
        <v>127</v>
      </c>
      <c r="B25" s="91">
        <v>12</v>
      </c>
      <c r="C25" s="120"/>
      <c r="D25" s="120"/>
      <c r="E25" s="121"/>
      <c r="F25" s="89">
        <f>Travel!N75</f>
        <v>0</v>
      </c>
      <c r="G25" s="42"/>
      <c r="H25" s="42"/>
      <c r="I25" s="42"/>
      <c r="J25" s="42"/>
      <c r="K25" s="42"/>
      <c r="L25" s="42"/>
      <c r="M25" s="42"/>
      <c r="N25" s="42"/>
    </row>
    <row r="26" spans="1:14" x14ac:dyDescent="0.3">
      <c r="A26" s="44"/>
      <c r="B26" s="44"/>
      <c r="C26" s="71"/>
      <c r="D26" s="71"/>
      <c r="E26" s="82" t="s">
        <v>140</v>
      </c>
      <c r="F26" s="90">
        <f>ROUNDUP(SUM(F3:F25),0)</f>
        <v>0</v>
      </c>
      <c r="G26" s="42"/>
      <c r="H26" s="42"/>
      <c r="I26" s="42"/>
      <c r="J26" s="42"/>
      <c r="K26" s="42"/>
      <c r="L26" s="42"/>
      <c r="M26" s="42"/>
      <c r="N26" s="42"/>
    </row>
    <row r="27" spans="1:14" s="70" customFormat="1" x14ac:dyDescent="0.3">
      <c r="A27" s="113" t="s">
        <v>51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75"/>
      <c r="N27" s="75"/>
    </row>
    <row r="28" spans="1:14" x14ac:dyDescent="0.3">
      <c r="A28" s="44" t="s">
        <v>52</v>
      </c>
      <c r="B28" s="45" t="s">
        <v>8</v>
      </c>
      <c r="C28" s="45" t="s">
        <v>9</v>
      </c>
      <c r="D28" s="45" t="s">
        <v>10</v>
      </c>
      <c r="E28" s="45" t="s">
        <v>11</v>
      </c>
      <c r="F28" s="45" t="s">
        <v>12</v>
      </c>
      <c r="G28" s="45" t="s">
        <v>13</v>
      </c>
      <c r="H28" s="45" t="s">
        <v>14</v>
      </c>
      <c r="I28" s="45" t="s">
        <v>15</v>
      </c>
      <c r="J28" s="45" t="s">
        <v>16</v>
      </c>
      <c r="K28" s="45" t="s">
        <v>17</v>
      </c>
      <c r="L28" s="45" t="s">
        <v>18</v>
      </c>
      <c r="M28" s="45" t="s">
        <v>19</v>
      </c>
      <c r="N28" s="45" t="s">
        <v>20</v>
      </c>
    </row>
    <row r="29" spans="1:14" x14ac:dyDescent="0.3">
      <c r="A29" s="83" t="str">
        <f t="shared" ref="A29:A51" si="1">A3</f>
        <v>Other cost 1</v>
      </c>
      <c r="B29" s="48">
        <f>SUM(C29:N29)</f>
        <v>0</v>
      </c>
      <c r="C29" s="52">
        <f t="shared" ref="C29:C51" si="2">IF($B3=1,$F3,0)</f>
        <v>0</v>
      </c>
      <c r="D29" s="52">
        <f t="shared" ref="D29:D51" si="3">IF($B3=2,$F3,0)</f>
        <v>0</v>
      </c>
      <c r="E29" s="52">
        <f t="shared" ref="E29:E51" si="4">IF($B3=3,$F3,0)</f>
        <v>0</v>
      </c>
      <c r="F29" s="52">
        <f t="shared" ref="F29:F51" si="5">IF($B3=4,$F3,0)</f>
        <v>0</v>
      </c>
      <c r="G29" s="52">
        <f t="shared" ref="G29:G51" si="6">IF($B3=5,$F3,0)</f>
        <v>0</v>
      </c>
      <c r="H29" s="52">
        <f t="shared" ref="H29:H51" si="7">IF($B3=6,$F3,0)</f>
        <v>0</v>
      </c>
      <c r="I29" s="52">
        <f t="shared" ref="I29:I51" si="8">IF($B3=7,$F3,0)</f>
        <v>0</v>
      </c>
      <c r="J29" s="52">
        <f t="shared" ref="J29:J51" si="9">IF($B3=8,$F3,0)</f>
        <v>0</v>
      </c>
      <c r="K29" s="52">
        <f t="shared" ref="K29:K51" si="10">IF($B3=9,$F3,0)</f>
        <v>0</v>
      </c>
      <c r="L29" s="52">
        <f t="shared" ref="L29:L51" si="11">IF($B3=10,$F3,0)</f>
        <v>0</v>
      </c>
      <c r="M29" s="52">
        <f t="shared" ref="M29:M51" si="12">IF($B3=11,$F3,0)</f>
        <v>0</v>
      </c>
      <c r="N29" s="52">
        <f t="shared" ref="N29:N51" si="13">IF($B3=12,$F3,0)</f>
        <v>0</v>
      </c>
    </row>
    <row r="30" spans="1:14" x14ac:dyDescent="0.3">
      <c r="A30" s="83" t="str">
        <f t="shared" si="1"/>
        <v>Other cost 2</v>
      </c>
      <c r="B30" s="48">
        <f t="shared" ref="B30:B51" si="14">SUM(C30:N30)</f>
        <v>0</v>
      </c>
      <c r="C30" s="52">
        <f t="shared" si="2"/>
        <v>0</v>
      </c>
      <c r="D30" s="52">
        <f t="shared" si="3"/>
        <v>0</v>
      </c>
      <c r="E30" s="52">
        <f t="shared" si="4"/>
        <v>0</v>
      </c>
      <c r="F30" s="52">
        <f t="shared" si="5"/>
        <v>0</v>
      </c>
      <c r="G30" s="52">
        <f t="shared" si="6"/>
        <v>0</v>
      </c>
      <c r="H30" s="52">
        <f t="shared" si="7"/>
        <v>0</v>
      </c>
      <c r="I30" s="52">
        <f t="shared" si="8"/>
        <v>0</v>
      </c>
      <c r="J30" s="52">
        <f t="shared" si="9"/>
        <v>0</v>
      </c>
      <c r="K30" s="52">
        <f t="shared" si="10"/>
        <v>0</v>
      </c>
      <c r="L30" s="52">
        <f t="shared" si="11"/>
        <v>0</v>
      </c>
      <c r="M30" s="52">
        <f t="shared" si="12"/>
        <v>0</v>
      </c>
      <c r="N30" s="52">
        <f t="shared" si="13"/>
        <v>0</v>
      </c>
    </row>
    <row r="31" spans="1:14" x14ac:dyDescent="0.3">
      <c r="A31" s="83" t="str">
        <f t="shared" si="1"/>
        <v>Other cost 3</v>
      </c>
      <c r="B31" s="48">
        <f t="shared" si="14"/>
        <v>0</v>
      </c>
      <c r="C31" s="52">
        <f t="shared" si="2"/>
        <v>0</v>
      </c>
      <c r="D31" s="52">
        <f t="shared" si="3"/>
        <v>0</v>
      </c>
      <c r="E31" s="52">
        <f t="shared" si="4"/>
        <v>0</v>
      </c>
      <c r="F31" s="52">
        <f t="shared" si="5"/>
        <v>0</v>
      </c>
      <c r="G31" s="52">
        <f t="shared" si="6"/>
        <v>0</v>
      </c>
      <c r="H31" s="52">
        <f t="shared" si="7"/>
        <v>0</v>
      </c>
      <c r="I31" s="52">
        <f t="shared" si="8"/>
        <v>0</v>
      </c>
      <c r="J31" s="52">
        <f t="shared" si="9"/>
        <v>0</v>
      </c>
      <c r="K31" s="52">
        <f t="shared" si="10"/>
        <v>0</v>
      </c>
      <c r="L31" s="52">
        <f t="shared" si="11"/>
        <v>0</v>
      </c>
      <c r="M31" s="52">
        <f t="shared" si="12"/>
        <v>0</v>
      </c>
      <c r="N31" s="52">
        <f t="shared" si="13"/>
        <v>0</v>
      </c>
    </row>
    <row r="32" spans="1:14" x14ac:dyDescent="0.3">
      <c r="A32" s="83" t="str">
        <f t="shared" si="1"/>
        <v>Other cost 4</v>
      </c>
      <c r="B32" s="48">
        <f t="shared" si="14"/>
        <v>0</v>
      </c>
      <c r="C32" s="52">
        <f t="shared" si="2"/>
        <v>0</v>
      </c>
      <c r="D32" s="52">
        <f t="shared" si="3"/>
        <v>0</v>
      </c>
      <c r="E32" s="52">
        <f t="shared" si="4"/>
        <v>0</v>
      </c>
      <c r="F32" s="52">
        <f t="shared" si="5"/>
        <v>0</v>
      </c>
      <c r="G32" s="52">
        <f t="shared" si="6"/>
        <v>0</v>
      </c>
      <c r="H32" s="52">
        <f t="shared" si="7"/>
        <v>0</v>
      </c>
      <c r="I32" s="52">
        <f t="shared" si="8"/>
        <v>0</v>
      </c>
      <c r="J32" s="52">
        <f t="shared" si="9"/>
        <v>0</v>
      </c>
      <c r="K32" s="52">
        <f t="shared" si="10"/>
        <v>0</v>
      </c>
      <c r="L32" s="52">
        <f t="shared" si="11"/>
        <v>0</v>
      </c>
      <c r="M32" s="52">
        <f t="shared" si="12"/>
        <v>0</v>
      </c>
      <c r="N32" s="52">
        <f t="shared" si="13"/>
        <v>0</v>
      </c>
    </row>
    <row r="33" spans="1:14" x14ac:dyDescent="0.3">
      <c r="A33" s="83" t="str">
        <f t="shared" si="1"/>
        <v>Other cost 5</v>
      </c>
      <c r="B33" s="48">
        <f t="shared" si="14"/>
        <v>0</v>
      </c>
      <c r="C33" s="52">
        <f t="shared" si="2"/>
        <v>0</v>
      </c>
      <c r="D33" s="52">
        <f t="shared" si="3"/>
        <v>0</v>
      </c>
      <c r="E33" s="52">
        <f t="shared" si="4"/>
        <v>0</v>
      </c>
      <c r="F33" s="52">
        <f t="shared" si="5"/>
        <v>0</v>
      </c>
      <c r="G33" s="52">
        <f t="shared" si="6"/>
        <v>0</v>
      </c>
      <c r="H33" s="52">
        <f t="shared" si="7"/>
        <v>0</v>
      </c>
      <c r="I33" s="52">
        <f t="shared" si="8"/>
        <v>0</v>
      </c>
      <c r="J33" s="52">
        <f t="shared" si="9"/>
        <v>0</v>
      </c>
      <c r="K33" s="52">
        <f t="shared" si="10"/>
        <v>0</v>
      </c>
      <c r="L33" s="52">
        <f t="shared" si="11"/>
        <v>0</v>
      </c>
      <c r="M33" s="52">
        <f t="shared" si="12"/>
        <v>0</v>
      </c>
      <c r="N33" s="52">
        <f t="shared" si="13"/>
        <v>0</v>
      </c>
    </row>
    <row r="34" spans="1:14" x14ac:dyDescent="0.3">
      <c r="A34" s="83" t="str">
        <f t="shared" si="1"/>
        <v>Other cost 6</v>
      </c>
      <c r="B34" s="48">
        <f t="shared" si="14"/>
        <v>0</v>
      </c>
      <c r="C34" s="52">
        <f t="shared" si="2"/>
        <v>0</v>
      </c>
      <c r="D34" s="52">
        <f t="shared" si="3"/>
        <v>0</v>
      </c>
      <c r="E34" s="52">
        <f t="shared" si="4"/>
        <v>0</v>
      </c>
      <c r="F34" s="52">
        <f t="shared" si="5"/>
        <v>0</v>
      </c>
      <c r="G34" s="52">
        <f t="shared" si="6"/>
        <v>0</v>
      </c>
      <c r="H34" s="52">
        <f t="shared" si="7"/>
        <v>0</v>
      </c>
      <c r="I34" s="52">
        <f t="shared" si="8"/>
        <v>0</v>
      </c>
      <c r="J34" s="52">
        <f t="shared" si="9"/>
        <v>0</v>
      </c>
      <c r="K34" s="52">
        <f t="shared" si="10"/>
        <v>0</v>
      </c>
      <c r="L34" s="52">
        <f t="shared" si="11"/>
        <v>0</v>
      </c>
      <c r="M34" s="52">
        <f t="shared" si="12"/>
        <v>0</v>
      </c>
      <c r="N34" s="52">
        <f t="shared" si="13"/>
        <v>0</v>
      </c>
    </row>
    <row r="35" spans="1:14" x14ac:dyDescent="0.3">
      <c r="A35" s="83" t="str">
        <f t="shared" si="1"/>
        <v>Other cost 7</v>
      </c>
      <c r="B35" s="48">
        <f t="shared" si="14"/>
        <v>0</v>
      </c>
      <c r="C35" s="52">
        <f t="shared" si="2"/>
        <v>0</v>
      </c>
      <c r="D35" s="52">
        <f t="shared" si="3"/>
        <v>0</v>
      </c>
      <c r="E35" s="52">
        <f t="shared" si="4"/>
        <v>0</v>
      </c>
      <c r="F35" s="52">
        <f t="shared" si="5"/>
        <v>0</v>
      </c>
      <c r="G35" s="52">
        <f t="shared" si="6"/>
        <v>0</v>
      </c>
      <c r="H35" s="52">
        <f t="shared" si="7"/>
        <v>0</v>
      </c>
      <c r="I35" s="52">
        <f t="shared" si="8"/>
        <v>0</v>
      </c>
      <c r="J35" s="52">
        <f t="shared" si="9"/>
        <v>0</v>
      </c>
      <c r="K35" s="52">
        <f t="shared" si="10"/>
        <v>0</v>
      </c>
      <c r="L35" s="52">
        <f t="shared" si="11"/>
        <v>0</v>
      </c>
      <c r="M35" s="52">
        <f t="shared" si="12"/>
        <v>0</v>
      </c>
      <c r="N35" s="52">
        <f t="shared" si="13"/>
        <v>0</v>
      </c>
    </row>
    <row r="36" spans="1:14" x14ac:dyDescent="0.3">
      <c r="A36" s="83" t="str">
        <f t="shared" si="1"/>
        <v>Other cost 8</v>
      </c>
      <c r="B36" s="48">
        <f t="shared" si="14"/>
        <v>0</v>
      </c>
      <c r="C36" s="52">
        <f t="shared" si="2"/>
        <v>0</v>
      </c>
      <c r="D36" s="52">
        <f t="shared" si="3"/>
        <v>0</v>
      </c>
      <c r="E36" s="52">
        <f t="shared" si="4"/>
        <v>0</v>
      </c>
      <c r="F36" s="52">
        <f t="shared" si="5"/>
        <v>0</v>
      </c>
      <c r="G36" s="52">
        <f t="shared" si="6"/>
        <v>0</v>
      </c>
      <c r="H36" s="52">
        <f t="shared" si="7"/>
        <v>0</v>
      </c>
      <c r="I36" s="52">
        <f t="shared" si="8"/>
        <v>0</v>
      </c>
      <c r="J36" s="52">
        <f t="shared" si="9"/>
        <v>0</v>
      </c>
      <c r="K36" s="52">
        <f t="shared" si="10"/>
        <v>0</v>
      </c>
      <c r="L36" s="52">
        <f t="shared" si="11"/>
        <v>0</v>
      </c>
      <c r="M36" s="52">
        <f t="shared" si="12"/>
        <v>0</v>
      </c>
      <c r="N36" s="52">
        <f t="shared" si="13"/>
        <v>0</v>
      </c>
    </row>
    <row r="37" spans="1:14" x14ac:dyDescent="0.3">
      <c r="A37" s="83" t="str">
        <f t="shared" si="1"/>
        <v>Other cost 9</v>
      </c>
      <c r="B37" s="48">
        <f t="shared" si="14"/>
        <v>0</v>
      </c>
      <c r="C37" s="52">
        <f t="shared" si="2"/>
        <v>0</v>
      </c>
      <c r="D37" s="52">
        <f t="shared" si="3"/>
        <v>0</v>
      </c>
      <c r="E37" s="52">
        <f t="shared" si="4"/>
        <v>0</v>
      </c>
      <c r="F37" s="52">
        <f t="shared" si="5"/>
        <v>0</v>
      </c>
      <c r="G37" s="52">
        <f t="shared" si="6"/>
        <v>0</v>
      </c>
      <c r="H37" s="52">
        <f t="shared" si="7"/>
        <v>0</v>
      </c>
      <c r="I37" s="52">
        <f t="shared" si="8"/>
        <v>0</v>
      </c>
      <c r="J37" s="52">
        <f t="shared" si="9"/>
        <v>0</v>
      </c>
      <c r="K37" s="52">
        <f t="shared" si="10"/>
        <v>0</v>
      </c>
      <c r="L37" s="52">
        <f t="shared" si="11"/>
        <v>0</v>
      </c>
      <c r="M37" s="52">
        <f t="shared" si="12"/>
        <v>0</v>
      </c>
      <c r="N37" s="52">
        <f t="shared" si="13"/>
        <v>0</v>
      </c>
    </row>
    <row r="38" spans="1:14" x14ac:dyDescent="0.3">
      <c r="A38" s="83" t="str">
        <f t="shared" si="1"/>
        <v>Other cost 10</v>
      </c>
      <c r="B38" s="48">
        <f t="shared" si="14"/>
        <v>0</v>
      </c>
      <c r="C38" s="52">
        <f t="shared" si="2"/>
        <v>0</v>
      </c>
      <c r="D38" s="52">
        <f t="shared" si="3"/>
        <v>0</v>
      </c>
      <c r="E38" s="52">
        <f t="shared" si="4"/>
        <v>0</v>
      </c>
      <c r="F38" s="52">
        <f t="shared" si="5"/>
        <v>0</v>
      </c>
      <c r="G38" s="52">
        <f t="shared" si="6"/>
        <v>0</v>
      </c>
      <c r="H38" s="52">
        <f t="shared" si="7"/>
        <v>0</v>
      </c>
      <c r="I38" s="52">
        <f t="shared" si="8"/>
        <v>0</v>
      </c>
      <c r="J38" s="52">
        <f t="shared" si="9"/>
        <v>0</v>
      </c>
      <c r="K38" s="52">
        <f t="shared" si="10"/>
        <v>0</v>
      </c>
      <c r="L38" s="52">
        <f t="shared" si="11"/>
        <v>0</v>
      </c>
      <c r="M38" s="52">
        <f t="shared" si="12"/>
        <v>0</v>
      </c>
      <c r="N38" s="52">
        <f t="shared" si="13"/>
        <v>0</v>
      </c>
    </row>
    <row r="39" spans="1:14" x14ac:dyDescent="0.3">
      <c r="A39" s="83" t="str">
        <f t="shared" si="1"/>
        <v>Other cost 11</v>
      </c>
      <c r="B39" s="48">
        <f t="shared" si="14"/>
        <v>0</v>
      </c>
      <c r="C39" s="52">
        <f t="shared" si="2"/>
        <v>0</v>
      </c>
      <c r="D39" s="52">
        <f t="shared" si="3"/>
        <v>0</v>
      </c>
      <c r="E39" s="52">
        <f t="shared" si="4"/>
        <v>0</v>
      </c>
      <c r="F39" s="52">
        <f t="shared" si="5"/>
        <v>0</v>
      </c>
      <c r="G39" s="52">
        <f t="shared" si="6"/>
        <v>0</v>
      </c>
      <c r="H39" s="52">
        <f t="shared" si="7"/>
        <v>0</v>
      </c>
      <c r="I39" s="52">
        <f t="shared" si="8"/>
        <v>0</v>
      </c>
      <c r="J39" s="52">
        <f t="shared" si="9"/>
        <v>0</v>
      </c>
      <c r="K39" s="52">
        <f t="shared" si="10"/>
        <v>0</v>
      </c>
      <c r="L39" s="52">
        <f t="shared" si="11"/>
        <v>0</v>
      </c>
      <c r="M39" s="52">
        <f t="shared" si="12"/>
        <v>0</v>
      </c>
      <c r="N39" s="52">
        <f t="shared" si="13"/>
        <v>0</v>
      </c>
    </row>
    <row r="40" spans="1:14" x14ac:dyDescent="0.3">
      <c r="A40" s="83" t="str">
        <f t="shared" si="1"/>
        <v>Other Direct Cost Travel Task 1</v>
      </c>
      <c r="B40" s="48">
        <f t="shared" si="14"/>
        <v>0</v>
      </c>
      <c r="C40" s="52">
        <f t="shared" si="2"/>
        <v>0</v>
      </c>
      <c r="D40" s="52">
        <f t="shared" si="3"/>
        <v>0</v>
      </c>
      <c r="E40" s="52">
        <f t="shared" si="4"/>
        <v>0</v>
      </c>
      <c r="F40" s="52">
        <f t="shared" si="5"/>
        <v>0</v>
      </c>
      <c r="G40" s="52">
        <f t="shared" si="6"/>
        <v>0</v>
      </c>
      <c r="H40" s="52">
        <f t="shared" si="7"/>
        <v>0</v>
      </c>
      <c r="I40" s="52">
        <f t="shared" si="8"/>
        <v>0</v>
      </c>
      <c r="J40" s="52">
        <f t="shared" si="9"/>
        <v>0</v>
      </c>
      <c r="K40" s="52">
        <f t="shared" si="10"/>
        <v>0</v>
      </c>
      <c r="L40" s="52">
        <f t="shared" si="11"/>
        <v>0</v>
      </c>
      <c r="M40" s="52">
        <f t="shared" si="12"/>
        <v>0</v>
      </c>
      <c r="N40" s="52">
        <f t="shared" si="13"/>
        <v>0</v>
      </c>
    </row>
    <row r="41" spans="1:14" x14ac:dyDescent="0.3">
      <c r="A41" s="83" t="str">
        <f t="shared" si="1"/>
        <v>Other Direct Cost Travel Task 2</v>
      </c>
      <c r="B41" s="48">
        <f t="shared" si="14"/>
        <v>0</v>
      </c>
      <c r="C41" s="52">
        <f t="shared" si="2"/>
        <v>0</v>
      </c>
      <c r="D41" s="52">
        <f t="shared" si="3"/>
        <v>0</v>
      </c>
      <c r="E41" s="52">
        <f t="shared" si="4"/>
        <v>0</v>
      </c>
      <c r="F41" s="52">
        <f t="shared" si="5"/>
        <v>0</v>
      </c>
      <c r="G41" s="52">
        <f t="shared" si="6"/>
        <v>0</v>
      </c>
      <c r="H41" s="52">
        <f t="shared" si="7"/>
        <v>0</v>
      </c>
      <c r="I41" s="52">
        <f t="shared" si="8"/>
        <v>0</v>
      </c>
      <c r="J41" s="52">
        <f t="shared" si="9"/>
        <v>0</v>
      </c>
      <c r="K41" s="52">
        <f t="shared" si="10"/>
        <v>0</v>
      </c>
      <c r="L41" s="52">
        <f t="shared" si="11"/>
        <v>0</v>
      </c>
      <c r="M41" s="52">
        <f t="shared" si="12"/>
        <v>0</v>
      </c>
      <c r="N41" s="52">
        <f t="shared" si="13"/>
        <v>0</v>
      </c>
    </row>
    <row r="42" spans="1:14" x14ac:dyDescent="0.3">
      <c r="A42" s="83" t="str">
        <f t="shared" si="1"/>
        <v>Other Direct Cost Travel Task 3</v>
      </c>
      <c r="B42" s="48">
        <f t="shared" si="14"/>
        <v>0</v>
      </c>
      <c r="C42" s="52">
        <f t="shared" si="2"/>
        <v>0</v>
      </c>
      <c r="D42" s="52">
        <f t="shared" si="3"/>
        <v>0</v>
      </c>
      <c r="E42" s="52">
        <f t="shared" si="4"/>
        <v>0</v>
      </c>
      <c r="F42" s="52">
        <f t="shared" si="5"/>
        <v>0</v>
      </c>
      <c r="G42" s="52">
        <f t="shared" si="6"/>
        <v>0</v>
      </c>
      <c r="H42" s="52">
        <f t="shared" si="7"/>
        <v>0</v>
      </c>
      <c r="I42" s="52">
        <f t="shared" si="8"/>
        <v>0</v>
      </c>
      <c r="J42" s="52">
        <f t="shared" si="9"/>
        <v>0</v>
      </c>
      <c r="K42" s="52">
        <f t="shared" si="10"/>
        <v>0</v>
      </c>
      <c r="L42" s="52">
        <f t="shared" si="11"/>
        <v>0</v>
      </c>
      <c r="M42" s="52">
        <f t="shared" si="12"/>
        <v>0</v>
      </c>
      <c r="N42" s="52">
        <f t="shared" si="13"/>
        <v>0</v>
      </c>
    </row>
    <row r="43" spans="1:14" x14ac:dyDescent="0.3">
      <c r="A43" s="83" t="str">
        <f t="shared" si="1"/>
        <v>Other Direct Cost Travel Task 4</v>
      </c>
      <c r="B43" s="48">
        <f t="shared" si="14"/>
        <v>0</v>
      </c>
      <c r="C43" s="52">
        <f t="shared" si="2"/>
        <v>0</v>
      </c>
      <c r="D43" s="52">
        <f t="shared" si="3"/>
        <v>0</v>
      </c>
      <c r="E43" s="52">
        <f t="shared" si="4"/>
        <v>0</v>
      </c>
      <c r="F43" s="52">
        <f t="shared" si="5"/>
        <v>0</v>
      </c>
      <c r="G43" s="52">
        <f t="shared" si="6"/>
        <v>0</v>
      </c>
      <c r="H43" s="52">
        <f t="shared" si="7"/>
        <v>0</v>
      </c>
      <c r="I43" s="52">
        <f t="shared" si="8"/>
        <v>0</v>
      </c>
      <c r="J43" s="52">
        <f t="shared" si="9"/>
        <v>0</v>
      </c>
      <c r="K43" s="52">
        <f t="shared" si="10"/>
        <v>0</v>
      </c>
      <c r="L43" s="52">
        <f t="shared" si="11"/>
        <v>0</v>
      </c>
      <c r="M43" s="52">
        <f t="shared" si="12"/>
        <v>0</v>
      </c>
      <c r="N43" s="52">
        <f t="shared" si="13"/>
        <v>0</v>
      </c>
    </row>
    <row r="44" spans="1:14" x14ac:dyDescent="0.3">
      <c r="A44" s="83" t="str">
        <f t="shared" si="1"/>
        <v>Other Direct Cost Travel Task 5</v>
      </c>
      <c r="B44" s="48">
        <f t="shared" si="14"/>
        <v>0</v>
      </c>
      <c r="C44" s="52">
        <f t="shared" si="2"/>
        <v>0</v>
      </c>
      <c r="D44" s="52">
        <f t="shared" si="3"/>
        <v>0</v>
      </c>
      <c r="E44" s="52">
        <f t="shared" si="4"/>
        <v>0</v>
      </c>
      <c r="F44" s="52">
        <f t="shared" si="5"/>
        <v>0</v>
      </c>
      <c r="G44" s="52">
        <f t="shared" si="6"/>
        <v>0</v>
      </c>
      <c r="H44" s="52">
        <f t="shared" si="7"/>
        <v>0</v>
      </c>
      <c r="I44" s="52">
        <f t="shared" si="8"/>
        <v>0</v>
      </c>
      <c r="J44" s="52">
        <f t="shared" si="9"/>
        <v>0</v>
      </c>
      <c r="K44" s="52">
        <f t="shared" si="10"/>
        <v>0</v>
      </c>
      <c r="L44" s="52">
        <f t="shared" si="11"/>
        <v>0</v>
      </c>
      <c r="M44" s="52">
        <f t="shared" si="12"/>
        <v>0</v>
      </c>
      <c r="N44" s="52">
        <f t="shared" si="13"/>
        <v>0</v>
      </c>
    </row>
    <row r="45" spans="1:14" x14ac:dyDescent="0.3">
      <c r="A45" s="83" t="str">
        <f t="shared" si="1"/>
        <v>Other Direct Cost Travel Task 6</v>
      </c>
      <c r="B45" s="48">
        <f t="shared" si="14"/>
        <v>0</v>
      </c>
      <c r="C45" s="52">
        <f t="shared" si="2"/>
        <v>0</v>
      </c>
      <c r="D45" s="52">
        <f t="shared" si="3"/>
        <v>0</v>
      </c>
      <c r="E45" s="52">
        <f t="shared" si="4"/>
        <v>0</v>
      </c>
      <c r="F45" s="52">
        <f t="shared" si="5"/>
        <v>0</v>
      </c>
      <c r="G45" s="52">
        <f t="shared" si="6"/>
        <v>0</v>
      </c>
      <c r="H45" s="52">
        <f t="shared" si="7"/>
        <v>0</v>
      </c>
      <c r="I45" s="52">
        <f t="shared" si="8"/>
        <v>0</v>
      </c>
      <c r="J45" s="52">
        <f t="shared" si="9"/>
        <v>0</v>
      </c>
      <c r="K45" s="52">
        <f t="shared" si="10"/>
        <v>0</v>
      </c>
      <c r="L45" s="52">
        <f t="shared" si="11"/>
        <v>0</v>
      </c>
      <c r="M45" s="52">
        <f t="shared" si="12"/>
        <v>0</v>
      </c>
      <c r="N45" s="52">
        <f t="shared" si="13"/>
        <v>0</v>
      </c>
    </row>
    <row r="46" spans="1:14" x14ac:dyDescent="0.3">
      <c r="A46" s="83" t="str">
        <f t="shared" si="1"/>
        <v>Other Direct Cost Travel Task 7</v>
      </c>
      <c r="B46" s="48">
        <f t="shared" si="14"/>
        <v>0</v>
      </c>
      <c r="C46" s="52">
        <f t="shared" si="2"/>
        <v>0</v>
      </c>
      <c r="D46" s="52">
        <f t="shared" si="3"/>
        <v>0</v>
      </c>
      <c r="E46" s="52">
        <f t="shared" si="4"/>
        <v>0</v>
      </c>
      <c r="F46" s="52">
        <f t="shared" si="5"/>
        <v>0</v>
      </c>
      <c r="G46" s="52">
        <f t="shared" si="6"/>
        <v>0</v>
      </c>
      <c r="H46" s="52">
        <f t="shared" si="7"/>
        <v>0</v>
      </c>
      <c r="I46" s="52">
        <f t="shared" si="8"/>
        <v>0</v>
      </c>
      <c r="J46" s="52">
        <f t="shared" si="9"/>
        <v>0</v>
      </c>
      <c r="K46" s="52">
        <f t="shared" si="10"/>
        <v>0</v>
      </c>
      <c r="L46" s="52">
        <f t="shared" si="11"/>
        <v>0</v>
      </c>
      <c r="M46" s="52">
        <f t="shared" si="12"/>
        <v>0</v>
      </c>
      <c r="N46" s="52">
        <f t="shared" si="13"/>
        <v>0</v>
      </c>
    </row>
    <row r="47" spans="1:14" x14ac:dyDescent="0.3">
      <c r="A47" s="83" t="str">
        <f t="shared" si="1"/>
        <v>Other Direct Cost Travel Task 8</v>
      </c>
      <c r="B47" s="48">
        <f t="shared" si="14"/>
        <v>0</v>
      </c>
      <c r="C47" s="52">
        <f t="shared" si="2"/>
        <v>0</v>
      </c>
      <c r="D47" s="52">
        <f t="shared" si="3"/>
        <v>0</v>
      </c>
      <c r="E47" s="52">
        <f t="shared" si="4"/>
        <v>0</v>
      </c>
      <c r="F47" s="52">
        <f t="shared" si="5"/>
        <v>0</v>
      </c>
      <c r="G47" s="52">
        <f t="shared" si="6"/>
        <v>0</v>
      </c>
      <c r="H47" s="52">
        <f t="shared" si="7"/>
        <v>0</v>
      </c>
      <c r="I47" s="52">
        <f t="shared" si="8"/>
        <v>0</v>
      </c>
      <c r="J47" s="52">
        <f t="shared" si="9"/>
        <v>0</v>
      </c>
      <c r="K47" s="52">
        <f t="shared" si="10"/>
        <v>0</v>
      </c>
      <c r="L47" s="52">
        <f t="shared" si="11"/>
        <v>0</v>
      </c>
      <c r="M47" s="52">
        <f t="shared" si="12"/>
        <v>0</v>
      </c>
      <c r="N47" s="52">
        <f t="shared" si="13"/>
        <v>0</v>
      </c>
    </row>
    <row r="48" spans="1:14" x14ac:dyDescent="0.3">
      <c r="A48" s="83" t="str">
        <f t="shared" si="1"/>
        <v>Other Direct Cost Travel Task 9</v>
      </c>
      <c r="B48" s="48">
        <f t="shared" si="14"/>
        <v>0</v>
      </c>
      <c r="C48" s="52">
        <f t="shared" si="2"/>
        <v>0</v>
      </c>
      <c r="D48" s="52">
        <f t="shared" si="3"/>
        <v>0</v>
      </c>
      <c r="E48" s="52">
        <f t="shared" si="4"/>
        <v>0</v>
      </c>
      <c r="F48" s="52">
        <f t="shared" si="5"/>
        <v>0</v>
      </c>
      <c r="G48" s="52">
        <f t="shared" si="6"/>
        <v>0</v>
      </c>
      <c r="H48" s="52">
        <f t="shared" si="7"/>
        <v>0</v>
      </c>
      <c r="I48" s="52">
        <f t="shared" si="8"/>
        <v>0</v>
      </c>
      <c r="J48" s="52">
        <f t="shared" si="9"/>
        <v>0</v>
      </c>
      <c r="K48" s="52">
        <f t="shared" si="10"/>
        <v>0</v>
      </c>
      <c r="L48" s="52">
        <f t="shared" si="11"/>
        <v>0</v>
      </c>
      <c r="M48" s="52">
        <f t="shared" si="12"/>
        <v>0</v>
      </c>
      <c r="N48" s="52">
        <f t="shared" si="13"/>
        <v>0</v>
      </c>
    </row>
    <row r="49" spans="1:14" x14ac:dyDescent="0.3">
      <c r="A49" s="83" t="str">
        <f t="shared" si="1"/>
        <v>Other Direct Cost Travel Task 10</v>
      </c>
      <c r="B49" s="48">
        <f t="shared" si="14"/>
        <v>0</v>
      </c>
      <c r="C49" s="52">
        <f t="shared" si="2"/>
        <v>0</v>
      </c>
      <c r="D49" s="52">
        <f t="shared" si="3"/>
        <v>0</v>
      </c>
      <c r="E49" s="52">
        <f t="shared" si="4"/>
        <v>0</v>
      </c>
      <c r="F49" s="52">
        <f t="shared" si="5"/>
        <v>0</v>
      </c>
      <c r="G49" s="52">
        <f t="shared" si="6"/>
        <v>0</v>
      </c>
      <c r="H49" s="52">
        <f t="shared" si="7"/>
        <v>0</v>
      </c>
      <c r="I49" s="52">
        <f t="shared" si="8"/>
        <v>0</v>
      </c>
      <c r="J49" s="52">
        <f t="shared" si="9"/>
        <v>0</v>
      </c>
      <c r="K49" s="52">
        <f t="shared" si="10"/>
        <v>0</v>
      </c>
      <c r="L49" s="52">
        <f t="shared" si="11"/>
        <v>0</v>
      </c>
      <c r="M49" s="52">
        <f t="shared" si="12"/>
        <v>0</v>
      </c>
      <c r="N49" s="52">
        <f t="shared" si="13"/>
        <v>0</v>
      </c>
    </row>
    <row r="50" spans="1:14" x14ac:dyDescent="0.3">
      <c r="A50" s="83" t="str">
        <f t="shared" si="1"/>
        <v>Other Direct Cost Travel Task 11</v>
      </c>
      <c r="B50" s="48">
        <f t="shared" si="14"/>
        <v>0</v>
      </c>
      <c r="C50" s="52">
        <f t="shared" si="2"/>
        <v>0</v>
      </c>
      <c r="D50" s="52">
        <f t="shared" si="3"/>
        <v>0</v>
      </c>
      <c r="E50" s="52">
        <f t="shared" si="4"/>
        <v>0</v>
      </c>
      <c r="F50" s="52">
        <f t="shared" si="5"/>
        <v>0</v>
      </c>
      <c r="G50" s="52">
        <f t="shared" si="6"/>
        <v>0</v>
      </c>
      <c r="H50" s="52">
        <f t="shared" si="7"/>
        <v>0</v>
      </c>
      <c r="I50" s="52">
        <f t="shared" si="8"/>
        <v>0</v>
      </c>
      <c r="J50" s="52">
        <f t="shared" si="9"/>
        <v>0</v>
      </c>
      <c r="K50" s="52">
        <f t="shared" si="10"/>
        <v>0</v>
      </c>
      <c r="L50" s="52">
        <f t="shared" si="11"/>
        <v>0</v>
      </c>
      <c r="M50" s="52">
        <f t="shared" si="12"/>
        <v>0</v>
      </c>
      <c r="N50" s="52">
        <f t="shared" si="13"/>
        <v>0</v>
      </c>
    </row>
    <row r="51" spans="1:14" x14ac:dyDescent="0.3">
      <c r="A51" s="83" t="str">
        <f t="shared" si="1"/>
        <v>Other Direct Cost Travel Task 12</v>
      </c>
      <c r="B51" s="48">
        <f t="shared" si="14"/>
        <v>0</v>
      </c>
      <c r="C51" s="52">
        <f t="shared" si="2"/>
        <v>0</v>
      </c>
      <c r="D51" s="52">
        <f t="shared" si="3"/>
        <v>0</v>
      </c>
      <c r="E51" s="52">
        <f t="shared" si="4"/>
        <v>0</v>
      </c>
      <c r="F51" s="52">
        <f t="shared" si="5"/>
        <v>0</v>
      </c>
      <c r="G51" s="52">
        <f t="shared" si="6"/>
        <v>0</v>
      </c>
      <c r="H51" s="52">
        <f t="shared" si="7"/>
        <v>0</v>
      </c>
      <c r="I51" s="52">
        <f t="shared" si="8"/>
        <v>0</v>
      </c>
      <c r="J51" s="52">
        <f t="shared" si="9"/>
        <v>0</v>
      </c>
      <c r="K51" s="52">
        <f t="shared" si="10"/>
        <v>0</v>
      </c>
      <c r="L51" s="52">
        <f t="shared" si="11"/>
        <v>0</v>
      </c>
      <c r="M51" s="52">
        <f t="shared" si="12"/>
        <v>0</v>
      </c>
      <c r="N51" s="52">
        <f t="shared" si="13"/>
        <v>0</v>
      </c>
    </row>
    <row r="52" spans="1:14" ht="15" thickBot="1" x14ac:dyDescent="0.35">
      <c r="A52" s="82" t="s">
        <v>142</v>
      </c>
      <c r="B52" s="48">
        <f>ROUNDUP(SUM(B29:B51),0)</f>
        <v>0</v>
      </c>
      <c r="C52" s="48">
        <f t="shared" ref="C52:N52" si="15">ROUNDUP(SUM(C29:C51),0)</f>
        <v>0</v>
      </c>
      <c r="D52" s="48">
        <f t="shared" si="15"/>
        <v>0</v>
      </c>
      <c r="E52" s="48">
        <f t="shared" si="15"/>
        <v>0</v>
      </c>
      <c r="F52" s="48">
        <f t="shared" si="15"/>
        <v>0</v>
      </c>
      <c r="G52" s="48">
        <f t="shared" si="15"/>
        <v>0</v>
      </c>
      <c r="H52" s="48">
        <f t="shared" si="15"/>
        <v>0</v>
      </c>
      <c r="I52" s="48">
        <f t="shared" si="15"/>
        <v>0</v>
      </c>
      <c r="J52" s="48">
        <f t="shared" si="15"/>
        <v>0</v>
      </c>
      <c r="K52" s="48">
        <f t="shared" si="15"/>
        <v>0</v>
      </c>
      <c r="L52" s="48">
        <f t="shared" si="15"/>
        <v>0</v>
      </c>
      <c r="M52" s="48">
        <f t="shared" si="15"/>
        <v>0</v>
      </c>
      <c r="N52" s="48">
        <f t="shared" si="15"/>
        <v>0</v>
      </c>
    </row>
    <row r="53" spans="1:14" ht="15" thickTop="1" x14ac:dyDescent="0.3">
      <c r="A53" s="117" t="s">
        <v>139</v>
      </c>
      <c r="B53" s="118"/>
    </row>
    <row r="54" spans="1:14" x14ac:dyDescent="0.3">
      <c r="A54" s="84" t="str">
        <f t="shared" ref="A54:A64" si="16">IF(C3="Y",A3,"N/A")</f>
        <v>N/A</v>
      </c>
      <c r="B54" s="85">
        <f t="shared" ref="B54:B64" si="17">IF(C3="Y",F3,0)</f>
        <v>0</v>
      </c>
    </row>
    <row r="55" spans="1:14" x14ac:dyDescent="0.3">
      <c r="A55" s="84" t="str">
        <f t="shared" si="16"/>
        <v>N/A</v>
      </c>
      <c r="B55" s="85">
        <f t="shared" si="17"/>
        <v>0</v>
      </c>
    </row>
    <row r="56" spans="1:14" x14ac:dyDescent="0.3">
      <c r="A56" s="84" t="str">
        <f t="shared" si="16"/>
        <v>N/A</v>
      </c>
      <c r="B56" s="85">
        <f t="shared" si="17"/>
        <v>0</v>
      </c>
    </row>
    <row r="57" spans="1:14" x14ac:dyDescent="0.3">
      <c r="A57" s="84" t="str">
        <f t="shared" si="16"/>
        <v>N/A</v>
      </c>
      <c r="B57" s="85">
        <f t="shared" si="17"/>
        <v>0</v>
      </c>
    </row>
    <row r="58" spans="1:14" x14ac:dyDescent="0.3">
      <c r="A58" s="84" t="str">
        <f t="shared" si="16"/>
        <v>N/A</v>
      </c>
      <c r="B58" s="85">
        <f t="shared" si="17"/>
        <v>0</v>
      </c>
    </row>
    <row r="59" spans="1:14" x14ac:dyDescent="0.3">
      <c r="A59" s="84" t="str">
        <f t="shared" si="16"/>
        <v>N/A</v>
      </c>
      <c r="B59" s="85">
        <f t="shared" si="17"/>
        <v>0</v>
      </c>
    </row>
    <row r="60" spans="1:14" x14ac:dyDescent="0.3">
      <c r="A60" s="84" t="str">
        <f t="shared" si="16"/>
        <v>N/A</v>
      </c>
      <c r="B60" s="85">
        <f t="shared" si="17"/>
        <v>0</v>
      </c>
    </row>
    <row r="61" spans="1:14" x14ac:dyDescent="0.3">
      <c r="A61" s="84" t="str">
        <f t="shared" si="16"/>
        <v>N/A</v>
      </c>
      <c r="B61" s="85">
        <f t="shared" si="17"/>
        <v>0</v>
      </c>
    </row>
    <row r="62" spans="1:14" x14ac:dyDescent="0.3">
      <c r="A62" s="84" t="str">
        <f t="shared" si="16"/>
        <v>N/A</v>
      </c>
      <c r="B62" s="85">
        <f t="shared" si="17"/>
        <v>0</v>
      </c>
    </row>
    <row r="63" spans="1:14" x14ac:dyDescent="0.3">
      <c r="A63" s="84" t="str">
        <f t="shared" si="16"/>
        <v>N/A</v>
      </c>
      <c r="B63" s="85">
        <f t="shared" si="17"/>
        <v>0</v>
      </c>
    </row>
    <row r="64" spans="1:14" x14ac:dyDescent="0.3">
      <c r="A64" s="84" t="str">
        <f t="shared" si="16"/>
        <v>N/A</v>
      </c>
      <c r="B64" s="85">
        <f t="shared" si="17"/>
        <v>0</v>
      </c>
    </row>
    <row r="65" spans="1:2" ht="15" thickBot="1" x14ac:dyDescent="0.35">
      <c r="A65" s="86" t="s">
        <v>113</v>
      </c>
      <c r="B65" s="87">
        <f>SUM(B54:B64)</f>
        <v>0</v>
      </c>
    </row>
    <row r="66" spans="1:2" ht="15" thickTop="1" x14ac:dyDescent="0.3"/>
  </sheetData>
  <sheetProtection sheet="1" objects="1" scenarios="1" selectLockedCells="1"/>
  <mergeCells count="4">
    <mergeCell ref="A1:E1"/>
    <mergeCell ref="A27:L27"/>
    <mergeCell ref="A53:B53"/>
    <mergeCell ref="C14:E25"/>
  </mergeCells>
  <dataValidations count="2">
    <dataValidation type="list" showInputMessage="1" showErrorMessage="1" errorTitle="Error!" error="Must select Y or N" promptTitle="Siren-Related Cost?" prompt="Select &quot;Y&quot; for YES or &quot;N&quot; for NO" sqref="C3:C13">
      <formula1>#REF!</formula1>
    </dataValidation>
    <dataValidation type="whole" allowBlank="1" showInputMessage="1" showErrorMessage="1" errorTitle="Error!" error="Must enter number between 1 and 12" promptTitle="Task number?" prompt="Enter number between 1 and 12" sqref="B3:B13">
      <formula1>1</formula1>
      <formula2>12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8"/>
  <sheetViews>
    <sheetView workbookViewId="0">
      <selection activeCell="D5" sqref="D5"/>
    </sheetView>
  </sheetViews>
  <sheetFormatPr defaultRowHeight="14.4" x14ac:dyDescent="0.3"/>
  <cols>
    <col min="1" max="1" width="23.109375" customWidth="1"/>
    <col min="2" max="2" width="15.33203125" customWidth="1"/>
    <col min="3" max="3" width="18" customWidth="1"/>
    <col min="4" max="4" width="17" customWidth="1"/>
    <col min="5" max="5" width="15.88671875" customWidth="1"/>
    <col min="6" max="6" width="17" customWidth="1"/>
    <col min="7" max="7" width="14.33203125" customWidth="1"/>
    <col min="8" max="8" width="15.88671875" customWidth="1"/>
    <col min="9" max="9" width="14.5546875" customWidth="1"/>
    <col min="10" max="10" width="13.5546875" customWidth="1"/>
    <col min="11" max="11" width="14.88671875" customWidth="1"/>
    <col min="12" max="12" width="15.88671875" customWidth="1"/>
    <col min="13" max="13" width="16" customWidth="1"/>
    <col min="14" max="14" width="15.5546875" customWidth="1"/>
  </cols>
  <sheetData>
    <row r="1" spans="1:15" ht="15" thickBot="1" x14ac:dyDescent="0.35">
      <c r="A1" s="122" t="s">
        <v>88</v>
      </c>
      <c r="B1" s="122"/>
      <c r="C1" s="122"/>
      <c r="D1" s="122"/>
      <c r="E1" s="122"/>
      <c r="F1" s="122"/>
    </row>
    <row r="2" spans="1:15" ht="15.6" thickTop="1" thickBot="1" x14ac:dyDescent="0.35">
      <c r="A2" s="3" t="s">
        <v>63</v>
      </c>
      <c r="B2" s="17">
        <f>Info!B9</f>
        <v>0</v>
      </c>
      <c r="C2" s="22"/>
      <c r="D2" s="22"/>
      <c r="E2" s="22"/>
      <c r="F2" s="22"/>
    </row>
    <row r="3" spans="1:15" ht="15" thickTop="1" x14ac:dyDescent="0.3">
      <c r="A3" s="3" t="s">
        <v>79</v>
      </c>
      <c r="B3" s="3"/>
      <c r="C3" s="20"/>
      <c r="D3" s="123" t="s">
        <v>73</v>
      </c>
      <c r="E3" s="123"/>
      <c r="F3" s="123"/>
    </row>
    <row r="4" spans="1:15" ht="72" x14ac:dyDescent="0.3">
      <c r="A4" s="3"/>
      <c r="B4" s="18" t="s">
        <v>74</v>
      </c>
      <c r="C4" s="11"/>
      <c r="D4" s="7" t="s">
        <v>71</v>
      </c>
      <c r="E4" s="7" t="s">
        <v>72</v>
      </c>
      <c r="F4" s="7" t="s">
        <v>70</v>
      </c>
    </row>
    <row r="5" spans="1:15" x14ac:dyDescent="0.3">
      <c r="A5" s="3" t="s">
        <v>64</v>
      </c>
      <c r="B5" s="19" t="str">
        <f>Info!B14</f>
        <v>NO</v>
      </c>
      <c r="C5" s="12"/>
      <c r="D5" s="5">
        <f>'Personnel and Fringe'!B42</f>
        <v>0</v>
      </c>
      <c r="E5" s="5">
        <f>IF(B5="YES", D5,0)</f>
        <v>0</v>
      </c>
      <c r="F5" s="5">
        <f t="shared" ref="F5:F10" si="0">$B$2*E5</f>
        <v>0</v>
      </c>
    </row>
    <row r="6" spans="1:15" x14ac:dyDescent="0.3">
      <c r="A6" s="3" t="s">
        <v>65</v>
      </c>
      <c r="B6" s="19" t="str">
        <f>Info!B15</f>
        <v>NO</v>
      </c>
      <c r="C6" s="12"/>
      <c r="D6" s="5">
        <f>'Personnel and Fringe'!B64</f>
        <v>0</v>
      </c>
      <c r="E6" s="5">
        <f t="shared" ref="E6:E10" si="1">IF(B6="YES", D6,0)</f>
        <v>0</v>
      </c>
      <c r="F6" s="5">
        <f t="shared" si="0"/>
        <v>0</v>
      </c>
    </row>
    <row r="7" spans="1:15" x14ac:dyDescent="0.3">
      <c r="A7" s="3" t="s">
        <v>66</v>
      </c>
      <c r="B7" s="19" t="str">
        <f>Info!B16</f>
        <v>NO</v>
      </c>
      <c r="C7" s="12"/>
      <c r="D7" s="5">
        <f>Travel!B50</f>
        <v>0</v>
      </c>
      <c r="E7" s="5">
        <f t="shared" si="1"/>
        <v>0</v>
      </c>
      <c r="F7" s="5">
        <f t="shared" si="0"/>
        <v>0</v>
      </c>
    </row>
    <row r="8" spans="1:15" x14ac:dyDescent="0.3">
      <c r="A8" s="3" t="s">
        <v>67</v>
      </c>
      <c r="B8" s="19" t="str">
        <f>Info!B17</f>
        <v>NO</v>
      </c>
      <c r="C8" s="12"/>
      <c r="D8" s="5">
        <f>Equipment!B26</f>
        <v>0</v>
      </c>
      <c r="E8" s="5">
        <f t="shared" si="1"/>
        <v>0</v>
      </c>
      <c r="F8" s="5">
        <f t="shared" si="0"/>
        <v>0</v>
      </c>
    </row>
    <row r="9" spans="1:15" x14ac:dyDescent="0.3">
      <c r="A9" s="3" t="s">
        <v>68</v>
      </c>
      <c r="B9" s="19" t="str">
        <f>Info!B18</f>
        <v>NO</v>
      </c>
      <c r="C9" s="12"/>
      <c r="D9" s="5">
        <f>Supplies!A51</f>
        <v>0</v>
      </c>
      <c r="E9" s="5">
        <f t="shared" si="1"/>
        <v>0</v>
      </c>
      <c r="F9" s="5">
        <f t="shared" si="0"/>
        <v>0</v>
      </c>
    </row>
    <row r="10" spans="1:15" x14ac:dyDescent="0.3">
      <c r="A10" s="3" t="s">
        <v>69</v>
      </c>
      <c r="B10" s="19" t="str">
        <f>Info!B19</f>
        <v>NO</v>
      </c>
      <c r="C10" s="12"/>
      <c r="D10" s="5">
        <f>OtherDirect!B52</f>
        <v>0</v>
      </c>
      <c r="E10" s="5">
        <f t="shared" si="1"/>
        <v>0</v>
      </c>
      <c r="F10" s="5">
        <f t="shared" si="0"/>
        <v>0</v>
      </c>
    </row>
    <row r="11" spans="1:15" x14ac:dyDescent="0.3">
      <c r="A11" s="3"/>
      <c r="B11" s="3"/>
      <c r="C11" s="13"/>
      <c r="D11" s="3"/>
      <c r="E11" s="3"/>
      <c r="F11" s="5"/>
    </row>
    <row r="12" spans="1:15" x14ac:dyDescent="0.3">
      <c r="A12" s="3"/>
      <c r="B12" s="3"/>
      <c r="C12" s="13"/>
      <c r="D12" s="3"/>
      <c r="E12" s="3" t="s">
        <v>7</v>
      </c>
      <c r="F12" s="5">
        <f>SUM(F5:F10)</f>
        <v>0</v>
      </c>
    </row>
    <row r="14" spans="1:15" s="9" customFormat="1" x14ac:dyDescent="0.3">
      <c r="A14" s="122" t="s">
        <v>101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</row>
    <row r="15" spans="1:15" x14ac:dyDescent="0.3">
      <c r="A15" s="3"/>
      <c r="B15" s="7" t="s">
        <v>9</v>
      </c>
      <c r="C15" s="7" t="s">
        <v>10</v>
      </c>
      <c r="D15" s="7" t="s">
        <v>11</v>
      </c>
      <c r="E15" s="7" t="s">
        <v>12</v>
      </c>
      <c r="F15" s="7" t="s">
        <v>13</v>
      </c>
      <c r="G15" s="7" t="s">
        <v>14</v>
      </c>
      <c r="H15" s="7" t="s">
        <v>15</v>
      </c>
      <c r="I15" s="7" t="s">
        <v>16</v>
      </c>
      <c r="J15" s="7" t="s">
        <v>17</v>
      </c>
      <c r="K15" s="7" t="s">
        <v>18</v>
      </c>
      <c r="L15" s="7" t="s">
        <v>19</v>
      </c>
      <c r="M15" s="7" t="s">
        <v>20</v>
      </c>
      <c r="N15" s="7" t="s">
        <v>7</v>
      </c>
    </row>
    <row r="16" spans="1:15" x14ac:dyDescent="0.3">
      <c r="A16" s="3" t="s">
        <v>64</v>
      </c>
      <c r="B16" s="5">
        <f>ROUNDUP((IF($B$5="YES",'Personnel and Fringe'!C$42,0)*$B$2),0)</f>
        <v>0</v>
      </c>
      <c r="C16" s="5">
        <f>ROUNDUP((IF($B$5="YES",'Personnel and Fringe'!D$42,0)*$B$2),0)</f>
        <v>0</v>
      </c>
      <c r="D16" s="5">
        <f>ROUNDUP((IF($B$5="YES",'Personnel and Fringe'!E$42,0)*$B$2),0)</f>
        <v>0</v>
      </c>
      <c r="E16" s="5">
        <f>ROUNDUP((IF($B$5="YES",'Personnel and Fringe'!F$42,0)*$B$2),0)</f>
        <v>0</v>
      </c>
      <c r="F16" s="5">
        <f>ROUNDUP((IF($B$5="YES",'Personnel and Fringe'!G$42,0)*$B$2),0)</f>
        <v>0</v>
      </c>
      <c r="G16" s="5">
        <f>ROUNDUP((IF($B$5="YES",'Personnel and Fringe'!H$42,0)*$B$2),0)</f>
        <v>0</v>
      </c>
      <c r="H16" s="5">
        <f>ROUNDUP((IF($B$5="YES",'Personnel and Fringe'!I$42,0)*$B$2),0)</f>
        <v>0</v>
      </c>
      <c r="I16" s="5">
        <f>ROUNDUP((IF($B$5="YES",'Personnel and Fringe'!J$42,0)*$B$2),0)</f>
        <v>0</v>
      </c>
      <c r="J16" s="5">
        <f>ROUNDUP((IF($B$5="YES",'Personnel and Fringe'!K$42,0)*$B$2),0)</f>
        <v>0</v>
      </c>
      <c r="K16" s="5">
        <f>ROUNDUP((IF($B$5="YES",'Personnel and Fringe'!L$42,0)*$B$2),0)</f>
        <v>0</v>
      </c>
      <c r="L16" s="5">
        <f>ROUNDUP((IF($B$5="YES",'Personnel and Fringe'!M$42,0)*$B$2),0)</f>
        <v>0</v>
      </c>
      <c r="M16" s="5">
        <f>ROUNDUP((IF($B$5="YES",'Personnel and Fringe'!N$42,0)*$B$2),0)</f>
        <v>0</v>
      </c>
      <c r="N16" s="5">
        <f t="shared" ref="N16:N21" si="2">SUM(B16:M16)</f>
        <v>0</v>
      </c>
    </row>
    <row r="17" spans="1:14" x14ac:dyDescent="0.3">
      <c r="A17" s="3" t="s">
        <v>65</v>
      </c>
      <c r="B17" s="5">
        <f>ROUNDUP((IF($B$6="YES",'Personnel and Fringe'!C$64,0)*$B$2),0)</f>
        <v>0</v>
      </c>
      <c r="C17" s="5">
        <f>ROUNDUP((IF($B$6="YES",'Personnel and Fringe'!D$64,0)*$B$2),0)</f>
        <v>0</v>
      </c>
      <c r="D17" s="5">
        <f>ROUNDUP((IF($B$6="YES",'Personnel and Fringe'!E$64,0)*$B$2),0)</f>
        <v>0</v>
      </c>
      <c r="E17" s="5">
        <f>ROUNDUP((IF($B$6="YES",'Personnel and Fringe'!F$64,0)*$B$2),0)</f>
        <v>0</v>
      </c>
      <c r="F17" s="5">
        <f>ROUNDUP((IF($B$6="YES",'Personnel and Fringe'!G$64,0)*$B$2),0)</f>
        <v>0</v>
      </c>
      <c r="G17" s="5">
        <f>ROUNDUP((IF($B$6="YES",'Personnel and Fringe'!H$64,0)*$B$2),0)</f>
        <v>0</v>
      </c>
      <c r="H17" s="5">
        <f>ROUNDUP((IF($B$6="YES",'Personnel and Fringe'!I$64,0)*$B$2),0)</f>
        <v>0</v>
      </c>
      <c r="I17" s="5">
        <f>ROUNDUP((IF($B$6="YES",'Personnel and Fringe'!J$64,0)*$B$2),0)</f>
        <v>0</v>
      </c>
      <c r="J17" s="5">
        <f>ROUNDUP((IF($B$6="YES",'Personnel and Fringe'!K$64,0)*$B$2),0)</f>
        <v>0</v>
      </c>
      <c r="K17" s="5">
        <f>ROUNDUP((IF($B$6="YES",'Personnel and Fringe'!L$64,0)*$B$2),0)</f>
        <v>0</v>
      </c>
      <c r="L17" s="5">
        <f>ROUNDUP((IF($B$6="YES",'Personnel and Fringe'!M$64,0)*$B$2),0)</f>
        <v>0</v>
      </c>
      <c r="M17" s="5">
        <f>ROUNDUP((IF($B$6="YES",'Personnel and Fringe'!N$64,0)*$B$2),0)</f>
        <v>0</v>
      </c>
      <c r="N17" s="5">
        <f t="shared" si="2"/>
        <v>0</v>
      </c>
    </row>
    <row r="18" spans="1:14" x14ac:dyDescent="0.3">
      <c r="A18" s="3" t="s">
        <v>66</v>
      </c>
      <c r="B18" s="5">
        <f>ROUNDUP((IF($B$7="YES",Travel!C$51,0)*$B$2),0)</f>
        <v>0</v>
      </c>
      <c r="C18" s="5">
        <f>ROUNDUP((IF($B$7="YES",Travel!D$51,0)*$B$2),0)</f>
        <v>0</v>
      </c>
      <c r="D18" s="5">
        <f>ROUNDUP((IF($B$7="YES",Travel!E$51,0)*$B$2),0)</f>
        <v>0</v>
      </c>
      <c r="E18" s="5">
        <f>ROUNDUP((IF($B$7="YES",Travel!F$51,0)*$B$2),0)</f>
        <v>0</v>
      </c>
      <c r="F18" s="5">
        <f>ROUNDUP((IF($B$7="YES",Travel!G$51,0)*$B$2),0)</f>
        <v>0</v>
      </c>
      <c r="G18" s="5">
        <f>ROUNDUP((IF($B$7="YES",Travel!H$51,0)*$B$2),0)</f>
        <v>0</v>
      </c>
      <c r="H18" s="5">
        <f>ROUNDUP((IF($B$7="YES",Travel!I$51,0)*$B$2),0)</f>
        <v>0</v>
      </c>
      <c r="I18" s="5">
        <f>ROUNDUP((IF($B$7="YES",Travel!J$51,0)*$B$2),0)</f>
        <v>0</v>
      </c>
      <c r="J18" s="5">
        <f>ROUNDUP((IF($B$7="YES",Travel!K$51,0)*$B$2),0)</f>
        <v>0</v>
      </c>
      <c r="K18" s="5">
        <f>ROUNDUP((IF($B$7="YES",Travel!L$51,0)*$B$2),0)</f>
        <v>0</v>
      </c>
      <c r="L18" s="5">
        <f>ROUNDUP((IF($B$7="YES",Travel!M$51,0)*$B$2),0)</f>
        <v>0</v>
      </c>
      <c r="M18" s="5">
        <f>ROUNDUP((IF($B$7="YES",Travel!N$51,0)*$B$2),0)</f>
        <v>0</v>
      </c>
      <c r="N18" s="5">
        <f t="shared" si="2"/>
        <v>0</v>
      </c>
    </row>
    <row r="19" spans="1:14" x14ac:dyDescent="0.3">
      <c r="A19" s="3" t="s">
        <v>67</v>
      </c>
      <c r="B19" s="5">
        <f>ROUNDUP((IF($B$8="YES",Equipment!C$26,0)*$B$2),0)</f>
        <v>0</v>
      </c>
      <c r="C19" s="5">
        <f>ROUNDUP((IF($B$8="YES",Equipment!D$26,0)*$B$2),0)</f>
        <v>0</v>
      </c>
      <c r="D19" s="5">
        <f>ROUNDUP((IF($B$8="YES",Equipment!E$26,0)*$B$2),0)</f>
        <v>0</v>
      </c>
      <c r="E19" s="5">
        <f>ROUNDUP((IF($B$8="YES",Equipment!F$26,0)*$B$2),0)</f>
        <v>0</v>
      </c>
      <c r="F19" s="5">
        <f>ROUNDUP((IF($B$8="YES",Equipment!G$26,0)*$B$2),0)</f>
        <v>0</v>
      </c>
      <c r="G19" s="5">
        <f>ROUNDUP((IF($B$8="YES",Equipment!H$26,0)*$B$2),0)</f>
        <v>0</v>
      </c>
      <c r="H19" s="5">
        <f>ROUNDUP((IF($B$8="YES",Equipment!I$26,0)*$B$2),0)</f>
        <v>0</v>
      </c>
      <c r="I19" s="5">
        <f>ROUNDUP((IF($B$8="YES",Equipment!J$26,0)*$B$2),0)</f>
        <v>0</v>
      </c>
      <c r="J19" s="5">
        <f>ROUNDUP((IF($B$8="YES",Equipment!K$26,0)*$B$2),0)</f>
        <v>0</v>
      </c>
      <c r="K19" s="5">
        <f>ROUNDUP((IF($B$8="YES",Equipment!L$26,0)*$B$2),0)</f>
        <v>0</v>
      </c>
      <c r="L19" s="5">
        <f>ROUNDUP((IF($B$8="YES",Equipment!M$26,0)*$B$2),0)</f>
        <v>0</v>
      </c>
      <c r="M19" s="5">
        <f>ROUNDUP((IF($B$8="YES",Equipment!N$26,0)*$B$2),0)</f>
        <v>0</v>
      </c>
      <c r="N19" s="5">
        <f t="shared" si="2"/>
        <v>0</v>
      </c>
    </row>
    <row r="20" spans="1:14" x14ac:dyDescent="0.3">
      <c r="A20" s="3" t="s">
        <v>68</v>
      </c>
      <c r="B20" s="5">
        <f>ROUNDUP((IF($B$9="YES",Supplies!B$51,0)*$B$2),0)</f>
        <v>0</v>
      </c>
      <c r="C20" s="5">
        <f>ROUNDUP((IF($B$9="YES",Supplies!C$51,0)*$B$2),0)</f>
        <v>0</v>
      </c>
      <c r="D20" s="5">
        <f>ROUNDUP((IF($B$9="YES",Supplies!D$51,0)*$B$2),0)</f>
        <v>0</v>
      </c>
      <c r="E20" s="5">
        <f>ROUNDUP((IF($B$9="YES",Supplies!E$51,0)*$B$2),0)</f>
        <v>0</v>
      </c>
      <c r="F20" s="5">
        <f>ROUNDUP((IF($B$9="YES",Supplies!F$51,0)*$B$2),0)</f>
        <v>0</v>
      </c>
      <c r="G20" s="5">
        <f>ROUNDUP((IF($B$9="YES",Supplies!G$51,0)*$B$2),0)</f>
        <v>0</v>
      </c>
      <c r="H20" s="5">
        <f>ROUNDUP((IF($B$9="YES",Supplies!H$51,0)*$B$2),0)</f>
        <v>0</v>
      </c>
      <c r="I20" s="5">
        <f>ROUNDUP((IF($B$9="YES",Supplies!I$51,0)*$B$2),0)</f>
        <v>0</v>
      </c>
      <c r="J20" s="5">
        <f>ROUNDUP((IF($B$9="YES",Supplies!J$51,0)*$B$2),0)</f>
        <v>0</v>
      </c>
      <c r="K20" s="5">
        <f>ROUNDUP((IF($B$9="YES",Supplies!K$51,0)*$B$2),0)</f>
        <v>0</v>
      </c>
      <c r="L20" s="5">
        <f>ROUNDUP((IF($B$9="YES",Supplies!L$51,0)*$B$2),0)</f>
        <v>0</v>
      </c>
      <c r="M20" s="5">
        <f>ROUNDUP((IF($B$9="YES",Supplies!M$51,0)*$B$2),0)</f>
        <v>0</v>
      </c>
      <c r="N20" s="5">
        <f t="shared" si="2"/>
        <v>0</v>
      </c>
    </row>
    <row r="21" spans="1:14" x14ac:dyDescent="0.3">
      <c r="A21" s="3" t="s">
        <v>69</v>
      </c>
      <c r="B21" s="5">
        <f>ROUNDUP((IF($B$10="YES",OtherDirect!C$52,0)*$B$2),0)</f>
        <v>0</v>
      </c>
      <c r="C21" s="5">
        <f>ROUNDUP((IF($B$10="YES",OtherDirect!D$52,0)*$B$2),0)</f>
        <v>0</v>
      </c>
      <c r="D21" s="5">
        <f>ROUNDUP((IF($B$10="YES",OtherDirect!E$52,0)*$B$2),0)</f>
        <v>0</v>
      </c>
      <c r="E21" s="5">
        <f>ROUNDUP((IF($B$10="YES",OtherDirect!F$52,0)*$B$2),0)</f>
        <v>0</v>
      </c>
      <c r="F21" s="5">
        <f>ROUNDUP((IF($B$10="YES",OtherDirect!G$52,0)*$B$2),0)</f>
        <v>0</v>
      </c>
      <c r="G21" s="5">
        <f>ROUNDUP((IF($B$10="YES",OtherDirect!H$52,0)*$B$2),0)</f>
        <v>0</v>
      </c>
      <c r="H21" s="5">
        <f>ROUNDUP((IF($B$10="YES",OtherDirect!I$52,0)*$B$2),0)</f>
        <v>0</v>
      </c>
      <c r="I21" s="5">
        <f>ROUNDUP((IF($B$10="YES",OtherDirect!J$52,0)*$B$2),0)</f>
        <v>0</v>
      </c>
      <c r="J21" s="5">
        <f>ROUNDUP((IF($B$10="YES",OtherDirect!K$52,0)*$B$2),0)</f>
        <v>0</v>
      </c>
      <c r="K21" s="5">
        <f>ROUNDUP((IF($B$10="YES",OtherDirect!L$52,0)*$B$2),0)</f>
        <v>0</v>
      </c>
      <c r="L21" s="5">
        <f>ROUNDUP((IF($B$10="YES",OtherDirect!M$52,0)*$B$2),0)</f>
        <v>0</v>
      </c>
      <c r="M21" s="5">
        <f>ROUNDUP((IF($B$10="YES",OtherDirect!N$52,0)*$B$2),0)</f>
        <v>0</v>
      </c>
      <c r="N21" s="5">
        <f t="shared" si="2"/>
        <v>0</v>
      </c>
    </row>
    <row r="22" spans="1:14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28.8" x14ac:dyDescent="0.3">
      <c r="A23" s="6" t="s">
        <v>80</v>
      </c>
      <c r="B23" s="4">
        <f>SUM(B16:B22)</f>
        <v>0</v>
      </c>
      <c r="C23" s="4">
        <f t="shared" ref="C23:M23" si="3">SUM(C16:C22)</f>
        <v>0</v>
      </c>
      <c r="D23" s="4">
        <f t="shared" si="3"/>
        <v>0</v>
      </c>
      <c r="E23" s="4">
        <f t="shared" si="3"/>
        <v>0</v>
      </c>
      <c r="F23" s="4">
        <f t="shared" si="3"/>
        <v>0</v>
      </c>
      <c r="G23" s="4">
        <f t="shared" si="3"/>
        <v>0</v>
      </c>
      <c r="H23" s="4">
        <f t="shared" si="3"/>
        <v>0</v>
      </c>
      <c r="I23" s="4">
        <f t="shared" si="3"/>
        <v>0</v>
      </c>
      <c r="J23" s="4">
        <f t="shared" si="3"/>
        <v>0</v>
      </c>
      <c r="K23" s="4">
        <f t="shared" si="3"/>
        <v>0</v>
      </c>
      <c r="L23" s="4">
        <f t="shared" si="3"/>
        <v>0</v>
      </c>
      <c r="M23" s="4">
        <f t="shared" si="3"/>
        <v>0</v>
      </c>
      <c r="N23" s="4">
        <f t="shared" ref="N23" si="4">SUM(N16:N22)</f>
        <v>0</v>
      </c>
    </row>
    <row r="24" spans="1:14" s="21" customFormat="1" x14ac:dyDescent="0.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s="21" customFormat="1" x14ac:dyDescent="0.3">
      <c r="A25" s="23"/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8" spans="1:14" x14ac:dyDescent="0.3">
      <c r="F28" s="10"/>
    </row>
  </sheetData>
  <sheetProtection sheet="1" selectLockedCells="1" selectUnlockedCells="1"/>
  <mergeCells count="3">
    <mergeCell ref="A1:F1"/>
    <mergeCell ref="D3:F3"/>
    <mergeCell ref="A14:O14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XFD1048576"/>
    </sheetView>
  </sheetViews>
  <sheetFormatPr defaultRowHeight="14.4" x14ac:dyDescent="0.3"/>
  <cols>
    <col min="1" max="1" width="24.5546875" customWidth="1"/>
    <col min="2" max="2" width="12.77734375" customWidth="1"/>
    <col min="3" max="3" width="13.5546875" customWidth="1"/>
    <col min="4" max="4" width="12.77734375" customWidth="1"/>
  </cols>
  <sheetData>
    <row r="1" spans="1:4" s="26" customFormat="1" x14ac:dyDescent="0.3">
      <c r="A1" s="123" t="s">
        <v>126</v>
      </c>
      <c r="B1" s="123"/>
      <c r="C1" s="123"/>
      <c r="D1" s="123"/>
    </row>
    <row r="2" spans="1:4" x14ac:dyDescent="0.3">
      <c r="A2" s="14" t="s">
        <v>115</v>
      </c>
      <c r="B2" s="5" t="s">
        <v>116</v>
      </c>
      <c r="C2" s="5" t="s">
        <v>117</v>
      </c>
      <c r="D2" s="5" t="s">
        <v>8</v>
      </c>
    </row>
    <row r="3" spans="1:4" x14ac:dyDescent="0.3">
      <c r="A3" s="3" t="s">
        <v>118</v>
      </c>
      <c r="B3" s="5">
        <f>'Personnel and Fringe'!B87</f>
        <v>0</v>
      </c>
      <c r="C3" s="5">
        <f>IF(Info!B14="YES",Info!$B$9*B3,0)</f>
        <v>0</v>
      </c>
      <c r="D3" s="5">
        <f>B3+C3</f>
        <v>0</v>
      </c>
    </row>
    <row r="4" spans="1:4" x14ac:dyDescent="0.3">
      <c r="A4" s="3" t="s">
        <v>119</v>
      </c>
      <c r="B4" s="5">
        <f>'Personnel and Fringe'!C87</f>
        <v>0</v>
      </c>
      <c r="C4" s="5">
        <f>IF(Info!B15="YES",Info!$B$9*B4,0)</f>
        <v>0</v>
      </c>
      <c r="D4" s="5">
        <f>B4+C4</f>
        <v>0</v>
      </c>
    </row>
    <row r="5" spans="1:4" x14ac:dyDescent="0.3">
      <c r="A5" s="3" t="s">
        <v>120</v>
      </c>
      <c r="B5" s="5">
        <f>Travel!B99</f>
        <v>0</v>
      </c>
      <c r="C5" s="5">
        <f>IF(Info!B16="YES",Info!$B$9*B5,0)</f>
        <v>0</v>
      </c>
      <c r="D5" s="5">
        <f>B5+C5</f>
        <v>0</v>
      </c>
    </row>
    <row r="6" spans="1:4" x14ac:dyDescent="0.3">
      <c r="A6" s="3" t="s">
        <v>42</v>
      </c>
      <c r="B6" s="5">
        <f>Equipment!B40</f>
        <v>0</v>
      </c>
      <c r="C6" s="5">
        <f>IF(Info!B17="YES",Info!$B$9*B6,0)</f>
        <v>0</v>
      </c>
      <c r="D6" s="5">
        <f>B6+C6</f>
        <v>0</v>
      </c>
    </row>
    <row r="7" spans="1:4" x14ac:dyDescent="0.3">
      <c r="A7" s="3" t="s">
        <v>4</v>
      </c>
      <c r="B7" s="5">
        <f>Supplies!B76</f>
        <v>0</v>
      </c>
      <c r="C7" s="5">
        <f>IF(Info!B18="YES",Info!$B$9*B7,0)</f>
        <v>0</v>
      </c>
      <c r="D7" s="5">
        <f>B7+C7</f>
        <v>0</v>
      </c>
    </row>
    <row r="8" spans="1:4" x14ac:dyDescent="0.3">
      <c r="A8" s="3" t="s">
        <v>5</v>
      </c>
      <c r="B8" s="5">
        <f>OtherDirect!B65</f>
        <v>0</v>
      </c>
      <c r="C8" s="5">
        <f>IF(Info!B19="YES",Info!$B$9*B8,0)</f>
        <v>0</v>
      </c>
      <c r="D8" s="5">
        <f>[1]Contractual!B20</f>
        <v>0</v>
      </c>
    </row>
    <row r="9" spans="1:4" x14ac:dyDescent="0.3">
      <c r="A9" s="25"/>
      <c r="B9" s="5"/>
      <c r="C9" s="5"/>
      <c r="D9" s="5"/>
    </row>
    <row r="10" spans="1:4" x14ac:dyDescent="0.3">
      <c r="A10" s="25"/>
      <c r="B10" s="125" t="s">
        <v>121</v>
      </c>
      <c r="C10" s="125"/>
      <c r="D10" s="5">
        <f>SUM(D3:D8)</f>
        <v>0</v>
      </c>
    </row>
  </sheetData>
  <sheetProtection sheet="1" objects="1" scenarios="1" selectLockedCells="1" selectUnlockedCells="1"/>
  <mergeCells count="2">
    <mergeCell ref="B10:C10"/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sqref="A1:N1"/>
    </sheetView>
  </sheetViews>
  <sheetFormatPr defaultRowHeight="14.4" x14ac:dyDescent="0.3"/>
  <cols>
    <col min="1" max="1" width="36.5546875" customWidth="1"/>
    <col min="2" max="2" width="13.5546875" style="1" customWidth="1"/>
    <col min="3" max="3" width="13.88671875" style="1" customWidth="1"/>
    <col min="4" max="4" width="15.44140625" style="1" customWidth="1"/>
    <col min="5" max="5" width="15" style="1" customWidth="1"/>
    <col min="6" max="6" width="14.6640625" style="1" customWidth="1"/>
    <col min="7" max="7" width="14.88671875" style="1" customWidth="1"/>
    <col min="8" max="8" width="15.44140625" style="1" customWidth="1"/>
    <col min="9" max="9" width="14.109375" style="1" customWidth="1"/>
    <col min="10" max="10" width="15.109375" style="1" customWidth="1"/>
    <col min="11" max="11" width="15.44140625" style="1" customWidth="1"/>
    <col min="12" max="13" width="15.6640625" style="1" customWidth="1"/>
    <col min="14" max="14" width="15.109375" style="1" customWidth="1"/>
  </cols>
  <sheetData>
    <row r="1" spans="1:14" s="16" customFormat="1" x14ac:dyDescent="0.3">
      <c r="A1" s="129" t="s">
        <v>83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s="16" customForma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126" t="s">
        <v>87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x14ac:dyDescent="0.3">
      <c r="A4" s="3" t="s">
        <v>100</v>
      </c>
      <c r="B4" s="127">
        <f>Info!B1</f>
        <v>0</v>
      </c>
      <c r="C4" s="127"/>
      <c r="D4" s="127"/>
      <c r="E4" s="127"/>
      <c r="F4" s="127"/>
      <c r="G4" s="127"/>
      <c r="H4" s="5"/>
      <c r="I4" s="5"/>
      <c r="J4" s="5"/>
      <c r="K4" s="5"/>
      <c r="L4" s="5"/>
      <c r="M4" s="5"/>
      <c r="N4" s="5"/>
    </row>
    <row r="5" spans="1:14" x14ac:dyDescent="0.3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x14ac:dyDescent="0.3">
      <c r="A6" s="14" t="s">
        <v>0</v>
      </c>
      <c r="B6" s="15" t="s">
        <v>8</v>
      </c>
      <c r="C6" s="15" t="s">
        <v>9</v>
      </c>
      <c r="D6" s="15" t="s">
        <v>10</v>
      </c>
      <c r="E6" s="15" t="s">
        <v>11</v>
      </c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16</v>
      </c>
      <c r="K6" s="15" t="s">
        <v>17</v>
      </c>
      <c r="L6" s="15" t="s">
        <v>18</v>
      </c>
      <c r="M6" s="15" t="s">
        <v>19</v>
      </c>
      <c r="N6" s="15" t="s">
        <v>20</v>
      </c>
    </row>
    <row r="7" spans="1:14" x14ac:dyDescent="0.3">
      <c r="A7" s="3" t="s">
        <v>1</v>
      </c>
      <c r="B7" s="5">
        <f>SUM(C7:N7)</f>
        <v>0</v>
      </c>
      <c r="C7" s="5">
        <f>'Personnel and Fringe'!C42</f>
        <v>0</v>
      </c>
      <c r="D7" s="5">
        <f>'Personnel and Fringe'!D42</f>
        <v>0</v>
      </c>
      <c r="E7" s="5">
        <f>'Personnel and Fringe'!E42</f>
        <v>0</v>
      </c>
      <c r="F7" s="5">
        <f>'Personnel and Fringe'!F42</f>
        <v>0</v>
      </c>
      <c r="G7" s="5">
        <f>'Personnel and Fringe'!G42</f>
        <v>0</v>
      </c>
      <c r="H7" s="5">
        <f>'Personnel and Fringe'!H42</f>
        <v>0</v>
      </c>
      <c r="I7" s="5">
        <f>'Personnel and Fringe'!I42</f>
        <v>0</v>
      </c>
      <c r="J7" s="5">
        <f>'Personnel and Fringe'!J42</f>
        <v>0</v>
      </c>
      <c r="K7" s="5">
        <f>'Personnel and Fringe'!K42</f>
        <v>0</v>
      </c>
      <c r="L7" s="5">
        <f>'Personnel and Fringe'!L42</f>
        <v>0</v>
      </c>
      <c r="M7" s="5">
        <f>'Personnel and Fringe'!M42</f>
        <v>0</v>
      </c>
      <c r="N7" s="5">
        <f>'Personnel and Fringe'!N42</f>
        <v>0</v>
      </c>
    </row>
    <row r="8" spans="1:14" x14ac:dyDescent="0.3">
      <c r="A8" s="3" t="s">
        <v>2</v>
      </c>
      <c r="B8" s="5">
        <f t="shared" ref="B8:B12" si="0">SUM(C8:N8)</f>
        <v>0</v>
      </c>
      <c r="C8" s="5">
        <f>'Personnel and Fringe'!C64</f>
        <v>0</v>
      </c>
      <c r="D8" s="5">
        <f>'Personnel and Fringe'!D64</f>
        <v>0</v>
      </c>
      <c r="E8" s="5">
        <f>'Personnel and Fringe'!E64</f>
        <v>0</v>
      </c>
      <c r="F8" s="5">
        <f>'Personnel and Fringe'!F64</f>
        <v>0</v>
      </c>
      <c r="G8" s="5">
        <f>'Personnel and Fringe'!G64</f>
        <v>0</v>
      </c>
      <c r="H8" s="5">
        <f>'Personnel and Fringe'!H64</f>
        <v>0</v>
      </c>
      <c r="I8" s="5">
        <f>'Personnel and Fringe'!I64</f>
        <v>0</v>
      </c>
      <c r="J8" s="5">
        <f>'Personnel and Fringe'!J64</f>
        <v>0</v>
      </c>
      <c r="K8" s="5">
        <f>'Personnel and Fringe'!K64</f>
        <v>0</v>
      </c>
      <c r="L8" s="5">
        <f>'Personnel and Fringe'!L64</f>
        <v>0</v>
      </c>
      <c r="M8" s="5">
        <f>'Personnel and Fringe'!M64</f>
        <v>0</v>
      </c>
      <c r="N8" s="5">
        <f>'Personnel and Fringe'!N64</f>
        <v>0</v>
      </c>
    </row>
    <row r="9" spans="1:14" x14ac:dyDescent="0.3">
      <c r="A9" s="3" t="s">
        <v>3</v>
      </c>
      <c r="B9" s="5">
        <f t="shared" si="0"/>
        <v>0</v>
      </c>
      <c r="C9" s="5">
        <f>Travel!C49</f>
        <v>0</v>
      </c>
      <c r="D9" s="5">
        <f>Travel!D49</f>
        <v>0</v>
      </c>
      <c r="E9" s="5">
        <f>Travel!E49</f>
        <v>0</v>
      </c>
      <c r="F9" s="5">
        <f>Travel!F49</f>
        <v>0</v>
      </c>
      <c r="G9" s="5">
        <f>Travel!G49</f>
        <v>0</v>
      </c>
      <c r="H9" s="5">
        <f>Travel!H49</f>
        <v>0</v>
      </c>
      <c r="I9" s="5">
        <f>Travel!I49</f>
        <v>0</v>
      </c>
      <c r="J9" s="5">
        <f>Travel!J49</f>
        <v>0</v>
      </c>
      <c r="K9" s="5">
        <f>Travel!K49</f>
        <v>0</v>
      </c>
      <c r="L9" s="5">
        <f>Travel!L49</f>
        <v>0</v>
      </c>
      <c r="M9" s="5">
        <f>Travel!M49</f>
        <v>0</v>
      </c>
      <c r="N9" s="5">
        <f>Travel!N49</f>
        <v>0</v>
      </c>
    </row>
    <row r="10" spans="1:14" x14ac:dyDescent="0.3">
      <c r="A10" s="3" t="s">
        <v>42</v>
      </c>
      <c r="B10" s="5">
        <f t="shared" si="0"/>
        <v>0</v>
      </c>
      <c r="C10" s="5">
        <f>Equipment!C26</f>
        <v>0</v>
      </c>
      <c r="D10" s="5">
        <f>Equipment!D26</f>
        <v>0</v>
      </c>
      <c r="E10" s="5">
        <f>Equipment!E26</f>
        <v>0</v>
      </c>
      <c r="F10" s="5">
        <f>Equipment!F26</f>
        <v>0</v>
      </c>
      <c r="G10" s="5">
        <f>Equipment!G26</f>
        <v>0</v>
      </c>
      <c r="H10" s="5">
        <f>Equipment!H26</f>
        <v>0</v>
      </c>
      <c r="I10" s="5">
        <f>Equipment!I26</f>
        <v>0</v>
      </c>
      <c r="J10" s="5">
        <f>Equipment!J26</f>
        <v>0</v>
      </c>
      <c r="K10" s="5">
        <f>Equipment!K26</f>
        <v>0</v>
      </c>
      <c r="L10" s="5">
        <f>Equipment!L26</f>
        <v>0</v>
      </c>
      <c r="M10" s="5">
        <f>Equipment!M26</f>
        <v>0</v>
      </c>
      <c r="N10" s="5">
        <f>Equipment!N26</f>
        <v>0</v>
      </c>
    </row>
    <row r="11" spans="1:14" x14ac:dyDescent="0.3">
      <c r="A11" s="3" t="s">
        <v>4</v>
      </c>
      <c r="B11" s="5">
        <f t="shared" si="0"/>
        <v>0</v>
      </c>
      <c r="C11" s="5">
        <f>Supplies!B51</f>
        <v>0</v>
      </c>
      <c r="D11" s="5">
        <f>Supplies!C51</f>
        <v>0</v>
      </c>
      <c r="E11" s="5">
        <f>Supplies!D51</f>
        <v>0</v>
      </c>
      <c r="F11" s="5">
        <f>Supplies!E51</f>
        <v>0</v>
      </c>
      <c r="G11" s="5">
        <f>Supplies!F51</f>
        <v>0</v>
      </c>
      <c r="H11" s="5">
        <f>Supplies!G51</f>
        <v>0</v>
      </c>
      <c r="I11" s="5">
        <f>Supplies!H51</f>
        <v>0</v>
      </c>
      <c r="J11" s="5">
        <f>Supplies!I51</f>
        <v>0</v>
      </c>
      <c r="K11" s="5">
        <f>Supplies!J51</f>
        <v>0</v>
      </c>
      <c r="L11" s="5">
        <f>Supplies!K51</f>
        <v>0</v>
      </c>
      <c r="M11" s="5">
        <f>Supplies!L51</f>
        <v>0</v>
      </c>
      <c r="N11" s="5">
        <f>Supplies!M51</f>
        <v>0</v>
      </c>
    </row>
    <row r="12" spans="1:14" x14ac:dyDescent="0.3">
      <c r="A12" s="3" t="s">
        <v>5</v>
      </c>
      <c r="B12" s="5">
        <f t="shared" si="0"/>
        <v>0</v>
      </c>
      <c r="C12" s="5">
        <f>OtherDirect!C52</f>
        <v>0</v>
      </c>
      <c r="D12" s="5">
        <f>OtherDirect!D52</f>
        <v>0</v>
      </c>
      <c r="E12" s="5">
        <f>OtherDirect!E52</f>
        <v>0</v>
      </c>
      <c r="F12" s="5">
        <f>OtherDirect!F52</f>
        <v>0</v>
      </c>
      <c r="G12" s="5">
        <f>OtherDirect!G52</f>
        <v>0</v>
      </c>
      <c r="H12" s="5">
        <f>OtherDirect!H52</f>
        <v>0</v>
      </c>
      <c r="I12" s="5">
        <f>OtherDirect!I52</f>
        <v>0</v>
      </c>
      <c r="J12" s="5">
        <f>OtherDirect!J52</f>
        <v>0</v>
      </c>
      <c r="K12" s="5">
        <f>OtherDirect!K52</f>
        <v>0</v>
      </c>
      <c r="L12" s="5">
        <f>OtherDirect!L52</f>
        <v>0</v>
      </c>
      <c r="M12" s="5">
        <f>OtherDirect!M52</f>
        <v>0</v>
      </c>
      <c r="N12" s="5">
        <f>OtherDirect!N52</f>
        <v>0</v>
      </c>
    </row>
    <row r="13" spans="1:14" x14ac:dyDescent="0.3">
      <c r="A13" s="3" t="s">
        <v>6</v>
      </c>
      <c r="B13" s="5">
        <f>SUM(B7:B12)</f>
        <v>0</v>
      </c>
      <c r="C13" s="5">
        <f t="shared" ref="C13:N13" si="1">SUM(C7:C12)</f>
        <v>0</v>
      </c>
      <c r="D13" s="5">
        <f t="shared" si="1"/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</row>
    <row r="14" spans="1:14" x14ac:dyDescent="0.3">
      <c r="A14" s="3" t="s">
        <v>75</v>
      </c>
      <c r="B14" s="5">
        <f>IndirectCosts!N23</f>
        <v>0</v>
      </c>
      <c r="C14" s="5">
        <f>IndirectCosts!B$23</f>
        <v>0</v>
      </c>
      <c r="D14" s="5">
        <f>IndirectCosts!C$23</f>
        <v>0</v>
      </c>
      <c r="E14" s="5">
        <f>IndirectCosts!D$23</f>
        <v>0</v>
      </c>
      <c r="F14" s="5">
        <f>IndirectCosts!E$23</f>
        <v>0</v>
      </c>
      <c r="G14" s="5">
        <f>IndirectCosts!F$23</f>
        <v>0</v>
      </c>
      <c r="H14" s="5">
        <f>IndirectCosts!G$23</f>
        <v>0</v>
      </c>
      <c r="I14" s="5">
        <f>IndirectCosts!H$23</f>
        <v>0</v>
      </c>
      <c r="J14" s="5">
        <f>IndirectCosts!I$23</f>
        <v>0</v>
      </c>
      <c r="K14" s="5">
        <f>IndirectCosts!J$23</f>
        <v>0</v>
      </c>
      <c r="L14" s="5">
        <f>IndirectCosts!K$23</f>
        <v>0</v>
      </c>
      <c r="M14" s="5">
        <f>IndirectCosts!L$23</f>
        <v>0</v>
      </c>
      <c r="N14" s="5">
        <f>IndirectCosts!M$23</f>
        <v>0</v>
      </c>
    </row>
    <row r="15" spans="1:14" x14ac:dyDescent="0.3">
      <c r="A15" s="3" t="s">
        <v>7</v>
      </c>
      <c r="B15" s="5">
        <f>SUM(B13:B14)</f>
        <v>0</v>
      </c>
      <c r="C15" s="5">
        <f t="shared" ref="C15:N15" si="2">SUM(C13:C14)</f>
        <v>0</v>
      </c>
      <c r="D15" s="5">
        <f t="shared" si="2"/>
        <v>0</v>
      </c>
      <c r="E15" s="5">
        <f t="shared" si="2"/>
        <v>0</v>
      </c>
      <c r="F15" s="5">
        <f t="shared" si="2"/>
        <v>0</v>
      </c>
      <c r="G15" s="5">
        <f t="shared" si="2"/>
        <v>0</v>
      </c>
      <c r="H15" s="5">
        <f t="shared" si="2"/>
        <v>0</v>
      </c>
      <c r="I15" s="5">
        <f t="shared" si="2"/>
        <v>0</v>
      </c>
      <c r="J15" s="5">
        <f t="shared" si="2"/>
        <v>0</v>
      </c>
      <c r="K15" s="5">
        <f t="shared" si="2"/>
        <v>0</v>
      </c>
      <c r="L15" s="5">
        <f t="shared" si="2"/>
        <v>0</v>
      </c>
      <c r="M15" s="5">
        <f t="shared" si="2"/>
        <v>0</v>
      </c>
      <c r="N15" s="5">
        <f t="shared" si="2"/>
        <v>0</v>
      </c>
    </row>
    <row r="16" spans="1:14" x14ac:dyDescent="0.3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3">
      <c r="A17" s="3" t="s">
        <v>122</v>
      </c>
      <c r="B17" s="5">
        <f>SirenCosts!D10</f>
        <v>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3">
      <c r="B18" s="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3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3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3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3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3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</sheetData>
  <sheetProtection sheet="1" objects="1" scenarios="1"/>
  <mergeCells count="4">
    <mergeCell ref="A3:N3"/>
    <mergeCell ref="B4:G4"/>
    <mergeCell ref="A5:N5"/>
    <mergeCell ref="A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Personnel and Fringe</vt:lpstr>
      <vt:lpstr>Travel</vt:lpstr>
      <vt:lpstr>Equipment</vt:lpstr>
      <vt:lpstr>Supplies</vt:lpstr>
      <vt:lpstr>OtherDirect</vt:lpstr>
      <vt:lpstr>IndirectCosts</vt:lpstr>
      <vt:lpstr>SirenCosts</vt:lpstr>
      <vt:lpstr>SUMMARY</vt:lpstr>
    </vt:vector>
  </TitlesOfParts>
  <Company>NOAA National Weather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 Lopes</dc:creator>
  <cp:lastModifiedBy>Lewis Kozlosky</cp:lastModifiedBy>
  <dcterms:created xsi:type="dcterms:W3CDTF">2016-08-25T14:46:14Z</dcterms:created>
  <dcterms:modified xsi:type="dcterms:W3CDTF">2020-12-02T22:23:46Z</dcterms:modified>
</cp:coreProperties>
</file>